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PLANEAMIENTO\Gobierno Corporativo\2021\Autoevaluación anual\SMV\"/>
    </mc:Choice>
  </mc:AlternateContent>
  <bookViews>
    <workbookView xWindow="0" yWindow="0" windowWidth="28800" windowHeight="10035" tabRatio="902" firstSheet="7" activeTab="33"/>
  </bookViews>
  <sheets>
    <sheet name="Principal" sheetId="41" r:id="rId1"/>
    <sheet name="Ayuda" sheetId="42" r:id="rId2"/>
    <sheet name="1" sheetId="1" r:id="rId3"/>
    <sheet name="2" sheetId="2" r:id="rId4"/>
    <sheet name="3" sheetId="4" r:id="rId5"/>
    <sheet name="4" sheetId="5" r:id="rId6"/>
    <sheet name="5" sheetId="44" r:id="rId7"/>
    <sheet name="6" sheetId="7" r:id="rId8"/>
    <sheet name="7" sheetId="8" r:id="rId9"/>
    <sheet name="8" sheetId="9" r:id="rId10"/>
    <sheet name="9" sheetId="10" r:id="rId11"/>
    <sheet name="10" sheetId="11" r:id="rId12"/>
    <sheet name="11" sheetId="12" r:id="rId13"/>
    <sheet name="12" sheetId="13" r:id="rId14"/>
    <sheet name="13" sheetId="14" r:id="rId15"/>
    <sheet name="14" sheetId="15" r:id="rId16"/>
    <sheet name="15" sheetId="40" r:id="rId17"/>
    <sheet name="16" sheetId="45" r:id="rId18"/>
    <sheet name="17" sheetId="18" r:id="rId19"/>
    <sheet name="18" sheetId="19" r:id="rId20"/>
    <sheet name="19" sheetId="39" r:id="rId21"/>
    <sheet name="20" sheetId="21" r:id="rId22"/>
    <sheet name="21" sheetId="22" r:id="rId23"/>
    <sheet name="22" sheetId="23" r:id="rId24"/>
    <sheet name="23" sheetId="24" r:id="rId25"/>
    <sheet name="24" sheetId="25" r:id="rId26"/>
    <sheet name="25" sheetId="26" r:id="rId27"/>
    <sheet name="26" sheetId="27" r:id="rId28"/>
    <sheet name="27" sheetId="28" r:id="rId29"/>
    <sheet name="28" sheetId="29" r:id="rId30"/>
    <sheet name="29" sheetId="30" r:id="rId31"/>
    <sheet name="30" sheetId="31" r:id="rId32"/>
    <sheet name="31" sheetId="32" r:id="rId33"/>
    <sheet name="SeccionC" sheetId="34" r:id="rId34"/>
    <sheet name="TC" sheetId="36" state="hidden" r:id="rId35"/>
    <sheet name="Validacion" sheetId="33" state="hidden" r:id="rId36"/>
    <sheet name="Hoja1" sheetId="38" state="hidden" r:id="rId37"/>
  </sheets>
  <externalReferences>
    <externalReference r:id="rId38"/>
  </externalReferences>
  <definedNames>
    <definedName name="_xlnm.Print_Area" localSheetId="2">'1'!$A$1:$G$30</definedName>
    <definedName name="_xlnm.Print_Area" localSheetId="11">'10'!$A$1:$N$33</definedName>
    <definedName name="_xlnm.Print_Area" localSheetId="12">'11'!$A$1:$I$12</definedName>
    <definedName name="_xlnm.Print_Area" localSheetId="13">'12'!$A$1:$K$26</definedName>
    <definedName name="_xlnm.Print_Area" localSheetId="14">'13'!$A$1:$F$23</definedName>
    <definedName name="_xlnm.Print_Area" localSheetId="15">'14'!$A$1:$F$11</definedName>
    <definedName name="_xlnm.Print_Area" localSheetId="16">'15'!$A$1:$J$44</definedName>
    <definedName name="_xlnm.Print_Area" localSheetId="17">'16'!$A$1:$I$18</definedName>
    <definedName name="_xlnm.Print_Area" localSheetId="18">'17'!$A$1:$K$20</definedName>
    <definedName name="_xlnm.Print_Area" localSheetId="19">'18'!$A$1:$E$13</definedName>
    <definedName name="_xlnm.Print_Area" localSheetId="20">'19'!$A$1:$I$20</definedName>
    <definedName name="_xlnm.Print_Area" localSheetId="3">'2'!$A$1:$G$10</definedName>
    <definedName name="_xlnm.Print_Area" localSheetId="21">'20'!$A$1:$H$47</definedName>
    <definedName name="_xlnm.Print_Area" localSheetId="22">'21'!$A$1:$M$173</definedName>
    <definedName name="_xlnm.Print_Area" localSheetId="23">'22'!$A$1:$L$73</definedName>
    <definedName name="_xlnm.Print_Area" localSheetId="24">'23'!$A$1:$J$21</definedName>
    <definedName name="_xlnm.Print_Area" localSheetId="25">'24'!$A$1:$I$39</definedName>
    <definedName name="_xlnm.Print_Area" localSheetId="26">'25'!$A$1:$I$28</definedName>
    <definedName name="_xlnm.Print_Area" localSheetId="27">'26'!$A$1:$I$20</definedName>
    <definedName name="_xlnm.Print_Area" localSheetId="28">'27'!$A$1:$K$46</definedName>
    <definedName name="_xlnm.Print_Area" localSheetId="29">'28'!$A$1:$K$43</definedName>
    <definedName name="_xlnm.Print_Area" localSheetId="30">'29'!$A$1:$G$3</definedName>
    <definedName name="_xlnm.Print_Area" localSheetId="4">'3'!$A$1:$F$11</definedName>
    <definedName name="_xlnm.Print_Area" localSheetId="31">'30'!$A$1:$K$40</definedName>
    <definedName name="_xlnm.Print_Area" localSheetId="32">'31'!$A$1:$I$8</definedName>
    <definedName name="_xlnm.Print_Area" localSheetId="5">'4'!$A$1:$H$20</definedName>
    <definedName name="_xlnm.Print_Area" localSheetId="6">'5'!$A$1:$H$16</definedName>
    <definedName name="_xlnm.Print_Area" localSheetId="7">'6'!$A$1:$G$10</definedName>
    <definedName name="_xlnm.Print_Area" localSheetId="8">'7'!$A$1:$E$8</definedName>
    <definedName name="_xlnm.Print_Area" localSheetId="9">'8'!$A$1:$E$13</definedName>
    <definedName name="_xlnm.Print_Area" localSheetId="10">'9'!$A$1:$G$14</definedName>
    <definedName name="_xlnm.Print_Area" localSheetId="0">Principal!$A$1:$G$14</definedName>
    <definedName name="_xlnm.Print_Area" localSheetId="33">SeccionC!$A$1:$J$42</definedName>
    <definedName name="Decimal_Maximo">Validacion!$E$4</definedName>
    <definedName name="Decimal_Minimo">Validacion!$E$3</definedName>
    <definedName name="Decimal2_Maximo" localSheetId="16">[1]Validacion!$G$4</definedName>
    <definedName name="Decimal2_Maximo" localSheetId="17">[1]Validacion!$G$4</definedName>
    <definedName name="Decimal2_Maximo" localSheetId="20">[1]Validacion!$G$4</definedName>
    <definedName name="Decimal2_Maximo" localSheetId="6">[1]Validacion!$G$4</definedName>
    <definedName name="Decimal2_Maximo">Validacion!$G$4</definedName>
    <definedName name="Decimal2_Minimo" localSheetId="16">[1]Validacion!$G$3</definedName>
    <definedName name="Decimal2_Minimo" localSheetId="17">[1]Validacion!$G$3</definedName>
    <definedName name="Decimal2_Minimo" localSheetId="20">[1]Validacion!$G$3</definedName>
    <definedName name="Decimal2_Minimo" localSheetId="6">[1]Validacion!$G$3</definedName>
    <definedName name="Decimal2_Minimo">Validacion!$G$3</definedName>
    <definedName name="Entero_Maximo" localSheetId="16">[1]Validacion!$C$4</definedName>
    <definedName name="Entero_Maximo" localSheetId="17">[1]Validacion!$C$4</definedName>
    <definedName name="Entero_Maximo" localSheetId="20">[1]Validacion!$C$4</definedName>
    <definedName name="Entero_Maximo" localSheetId="6">[1]Validacion!$C$4</definedName>
    <definedName name="Entero_Maximo">Validacion!$C$4</definedName>
    <definedName name="Entero_Minimo" localSheetId="16">[1]Validacion!$C$3</definedName>
    <definedName name="Entero_Minimo" localSheetId="17">[1]Validacion!$C$3</definedName>
    <definedName name="Entero_Minimo" localSheetId="20">[1]Validacion!$C$3</definedName>
    <definedName name="Entero_Minimo" localSheetId="6">[1]Validacion!$C$3</definedName>
    <definedName name="Entero_Minimo">Validacion!$C$3</definedName>
    <definedName name="Explicacion_LongMaximo" localSheetId="16">[1]Validacion!$D$4</definedName>
    <definedName name="Explicacion_LongMaximo" localSheetId="17">[1]Validacion!$D$4</definedName>
    <definedName name="Explicacion_LongMaximo" localSheetId="20">[1]Validacion!$D$4</definedName>
    <definedName name="Explicacion_LongMaximo" localSheetId="6">[1]Validacion!$D$4</definedName>
    <definedName name="Explicacion_LongMaximo">Validacion!$D$4</definedName>
    <definedName name="Explicacion_LongMinimo" localSheetId="16">[1]Validacion!$D$3</definedName>
    <definedName name="Explicacion_LongMinimo" localSheetId="17">[1]Validacion!$D$3</definedName>
    <definedName name="Explicacion_LongMinimo" localSheetId="20">[1]Validacion!$D$3</definedName>
    <definedName name="Explicacion_LongMinimo" localSheetId="6">[1]Validacion!$D$3</definedName>
    <definedName name="Explicacion_LongMinimo">Validacion!$D$3</definedName>
    <definedName name="Fecha_Maximo" localSheetId="16">[1]Validacion!$F$4</definedName>
    <definedName name="Fecha_Maximo" localSheetId="17">[1]Validacion!$F$4</definedName>
    <definedName name="Fecha_Maximo" localSheetId="20">[1]Validacion!$F$4</definedName>
    <definedName name="Fecha_Maximo" localSheetId="6">[1]Validacion!$F$4</definedName>
    <definedName name="Fecha_Maximo">Validacion!$F$4</definedName>
    <definedName name="Fecha_Minimo" localSheetId="16">[1]Validacion!$F$3</definedName>
    <definedName name="Fecha_Minimo" localSheetId="17">[1]Validacion!$F$3</definedName>
    <definedName name="Fecha_Minimo" localSheetId="20">[1]Validacion!$F$3</definedName>
    <definedName name="Fecha_Minimo" localSheetId="6">[1]Validacion!$F$3</definedName>
    <definedName name="Fecha_Minimo">Validacion!$F$3</definedName>
    <definedName name="Respuesta_SINO" localSheetId="16">[1]Validacion!$B$3:$B$4</definedName>
    <definedName name="Respuesta_SINO" localSheetId="17">[1]Validacion!$B$3:$B$4</definedName>
    <definedName name="Respuesta_SINO" localSheetId="20">[1]Validacion!$B$3:$B$4</definedName>
    <definedName name="Respuesta_SINO" localSheetId="6">[1]Validacion!$B$3:$B$4</definedName>
    <definedName name="Respuesta_SINO">Validacion!$B$3:$B$4</definedName>
  </definedNames>
  <calcPr calcId="162913"/>
</workbook>
</file>

<file path=xl/calcChain.xml><?xml version="1.0" encoding="utf-8"?>
<calcChain xmlns="http://schemas.openxmlformats.org/spreadsheetml/2006/main">
  <c r="L13" i="45" l="1"/>
  <c r="V8" i="45"/>
  <c r="L8" i="45"/>
  <c r="K8" i="45"/>
  <c r="V7" i="45"/>
  <c r="L7" i="45"/>
  <c r="K7" i="45"/>
  <c r="V6" i="45"/>
  <c r="L6" i="45"/>
  <c r="K6" i="45"/>
  <c r="V5" i="45"/>
  <c r="L5" i="45"/>
  <c r="K5" i="45"/>
  <c r="L1" i="45"/>
  <c r="V6" i="44"/>
  <c r="K6" i="44"/>
  <c r="J6" i="44"/>
  <c r="V5" i="44"/>
  <c r="K5" i="44"/>
  <c r="J5" i="44"/>
  <c r="K1" i="44"/>
  <c r="I5" i="41"/>
  <c r="I7" i="41"/>
  <c r="I9" i="41"/>
  <c r="I11" i="41"/>
  <c r="I13" i="41"/>
  <c r="Q17" i="41"/>
  <c r="G18" i="41"/>
  <c r="Q18" i="41"/>
  <c r="G19" i="41"/>
  <c r="Q19" i="41"/>
  <c r="G20" i="41"/>
  <c r="Q20" i="41"/>
  <c r="G21" i="41"/>
  <c r="Q21" i="41"/>
  <c r="G22" i="41"/>
  <c r="Q22" i="41"/>
  <c r="G23" i="41"/>
  <c r="Q23" i="41"/>
  <c r="G24" i="41"/>
  <c r="Q24" i="41"/>
  <c r="G26" i="41"/>
  <c r="Q26" i="41"/>
  <c r="G27" i="41"/>
  <c r="Q27" i="41"/>
  <c r="G28" i="41"/>
  <c r="Q28" i="41"/>
  <c r="G29" i="41"/>
  <c r="G30" i="41"/>
  <c r="Q30" i="41"/>
  <c r="G31" i="41"/>
  <c r="G32" i="41"/>
  <c r="Q32" i="41"/>
  <c r="Q33" i="41"/>
  <c r="G34" i="41"/>
  <c r="G35" i="41"/>
  <c r="V37" i="40"/>
  <c r="M37" i="40"/>
  <c r="L37" i="40"/>
  <c r="M33" i="40"/>
  <c r="M28" i="40"/>
  <c r="V6" i="40"/>
  <c r="U3" i="40" s="1"/>
  <c r="M6" i="40"/>
  <c r="L6" i="40"/>
  <c r="L20" i="39"/>
  <c r="V17" i="39"/>
  <c r="L17" i="39"/>
  <c r="K17" i="39"/>
  <c r="V16" i="39"/>
  <c r="L16" i="39"/>
  <c r="K16" i="39"/>
  <c r="V5" i="39"/>
  <c r="L5" i="39"/>
  <c r="K5" i="39"/>
  <c r="L1" i="39"/>
  <c r="U3" i="39" l="1"/>
  <c r="U3" i="45"/>
  <c r="U3" i="44"/>
  <c r="C7" i="38"/>
  <c r="C4" i="38"/>
  <c r="C5" i="38" s="1"/>
  <c r="C9" i="38" s="1"/>
  <c r="C8" i="38" l="1"/>
  <c r="N16" i="29"/>
  <c r="N6" i="28"/>
  <c r="K31" i="21" l="1"/>
  <c r="K30" i="21"/>
  <c r="K40" i="21"/>
  <c r="K39" i="21"/>
  <c r="Q17" i="11"/>
  <c r="Q18" i="11"/>
  <c r="Q9" i="11"/>
  <c r="K1" i="21" l="1"/>
  <c r="J4" i="21"/>
  <c r="K4" i="21"/>
  <c r="V4" i="21"/>
  <c r="J8" i="21"/>
  <c r="K8" i="21"/>
  <c r="V8" i="21"/>
  <c r="J35" i="21"/>
  <c r="K35" i="21"/>
  <c r="V35" i="21"/>
  <c r="J36" i="21"/>
  <c r="K36" i="21"/>
  <c r="V36" i="21"/>
  <c r="U2" i="21" l="1"/>
  <c r="I4" i="14"/>
  <c r="I14" i="14"/>
  <c r="I13" i="14"/>
  <c r="N26" i="13"/>
  <c r="N17" i="13"/>
  <c r="N4" i="13"/>
  <c r="L4" i="12"/>
  <c r="Q4" i="11"/>
  <c r="J4" i="10"/>
  <c r="H5" i="9"/>
  <c r="H5" i="8"/>
  <c r="H4" i="8"/>
  <c r="J4" i="7"/>
  <c r="K18" i="5"/>
  <c r="K4" i="5"/>
  <c r="I5" i="4"/>
  <c r="I4" i="4"/>
  <c r="J5" i="2"/>
  <c r="J4" i="2"/>
  <c r="J30" i="1"/>
  <c r="J13" i="1"/>
  <c r="J9" i="1"/>
  <c r="L4" i="32"/>
  <c r="N31" i="31"/>
  <c r="N4" i="31"/>
  <c r="N34" i="29"/>
  <c r="N5" i="29"/>
  <c r="N40" i="28"/>
  <c r="N25" i="28"/>
  <c r="N24" i="28"/>
  <c r="N4" i="28"/>
  <c r="L20" i="27"/>
  <c r="L5" i="27"/>
  <c r="L6" i="27"/>
  <c r="L4" i="27"/>
  <c r="L28" i="26"/>
  <c r="L13" i="26"/>
  <c r="L12" i="26"/>
  <c r="L6" i="26"/>
  <c r="L5" i="26"/>
  <c r="L5" i="25"/>
  <c r="L6" i="25"/>
  <c r="L7" i="25"/>
  <c r="L8" i="25"/>
  <c r="L9" i="25"/>
  <c r="L4" i="25"/>
  <c r="M5" i="24"/>
  <c r="M4" i="24"/>
  <c r="O44" i="23"/>
  <c r="O45" i="23"/>
  <c r="O43" i="23"/>
  <c r="O39" i="23"/>
  <c r="O38" i="23"/>
  <c r="O15" i="23"/>
  <c r="O14" i="23"/>
  <c r="O4" i="23"/>
  <c r="P15" i="22"/>
  <c r="P11" i="22"/>
  <c r="P5" i="22"/>
  <c r="P6" i="22"/>
  <c r="P7" i="22"/>
  <c r="P4" i="22"/>
  <c r="H4" i="19"/>
  <c r="N6" i="18"/>
  <c r="N5" i="18"/>
  <c r="N4" i="18"/>
  <c r="I5" i="15" l="1"/>
  <c r="I4" i="15"/>
  <c r="I23" i="14"/>
  <c r="I22" i="14"/>
  <c r="Q28" i="11"/>
  <c r="V4" i="32" l="1"/>
  <c r="V31" i="31"/>
  <c r="V4" i="31"/>
  <c r="V34" i="29"/>
  <c r="V5" i="29"/>
  <c r="V25" i="28"/>
  <c r="V24" i="28"/>
  <c r="V4" i="28"/>
  <c r="V20" i="27"/>
  <c r="V5" i="27"/>
  <c r="V6" i="27"/>
  <c r="V4" i="27"/>
  <c r="V28" i="26"/>
  <c r="V13" i="26"/>
  <c r="V12" i="26"/>
  <c r="V6" i="26"/>
  <c r="V5" i="26"/>
  <c r="V9" i="25"/>
  <c r="V5" i="25"/>
  <c r="V6" i="25"/>
  <c r="V7" i="25"/>
  <c r="V8" i="25"/>
  <c r="V4" i="25"/>
  <c r="V5" i="24"/>
  <c r="V4" i="24"/>
  <c r="V43" i="23"/>
  <c r="V39" i="23"/>
  <c r="V38" i="23"/>
  <c r="V15" i="23"/>
  <c r="V14" i="23"/>
  <c r="V4" i="23"/>
  <c r="V15" i="22"/>
  <c r="V11" i="22"/>
  <c r="V5" i="22"/>
  <c r="V6" i="22"/>
  <c r="V7" i="22"/>
  <c r="V4" i="22"/>
  <c r="V4" i="19"/>
  <c r="V5" i="18"/>
  <c r="V6" i="18"/>
  <c r="V4" i="18"/>
  <c r="V5" i="15"/>
  <c r="V4" i="15"/>
  <c r="V22" i="14"/>
  <c r="V14" i="14"/>
  <c r="V13" i="14"/>
  <c r="V4" i="14"/>
  <c r="V26" i="13"/>
  <c r="V17" i="13"/>
  <c r="V4" i="13"/>
  <c r="V28" i="11"/>
  <c r="V4" i="11"/>
  <c r="V4" i="10"/>
  <c r="V5" i="9"/>
  <c r="V5" i="8"/>
  <c r="V4" i="8"/>
  <c r="V4" i="7"/>
  <c r="V18" i="5"/>
  <c r="V4" i="5"/>
  <c r="V5" i="4"/>
  <c r="V4" i="4"/>
  <c r="V5" i="2"/>
  <c r="V4" i="2"/>
  <c r="V13" i="1"/>
  <c r="V9" i="1"/>
  <c r="V4" i="12"/>
  <c r="U2" i="32" l="1"/>
  <c r="U2" i="31"/>
  <c r="U2" i="29"/>
  <c r="U2" i="25"/>
  <c r="U2" i="19"/>
  <c r="U2" i="18"/>
  <c r="U2" i="15"/>
  <c r="U2" i="12"/>
  <c r="U2" i="10"/>
  <c r="U2" i="8"/>
  <c r="U2" i="7"/>
  <c r="U2" i="5"/>
  <c r="U2" i="9"/>
  <c r="U2" i="2"/>
  <c r="U2" i="28" l="1"/>
  <c r="U2" i="27"/>
  <c r="U2" i="26"/>
  <c r="U2" i="24"/>
  <c r="U2" i="23"/>
  <c r="U2" i="22"/>
  <c r="U2" i="14"/>
  <c r="U2" i="13"/>
  <c r="U2" i="11"/>
  <c r="U2" i="4"/>
  <c r="U2" i="1"/>
  <c r="C290" i="36" l="1"/>
  <c r="C291" i="36"/>
  <c r="C289" i="36"/>
  <c r="C261" i="36"/>
  <c r="C259" i="36"/>
  <c r="C253" i="36"/>
  <c r="C251" i="36"/>
  <c r="C245" i="36"/>
  <c r="C243" i="36"/>
  <c r="C237" i="36"/>
  <c r="C235" i="36"/>
  <c r="C269" i="36"/>
  <c r="C267" i="36"/>
  <c r="C207" i="36"/>
  <c r="C198" i="36"/>
  <c r="E164" i="36"/>
  <c r="AC164" i="36" s="1"/>
  <c r="E163" i="36"/>
  <c r="AC163" i="36" s="1"/>
  <c r="E162" i="36"/>
  <c r="C161" i="36"/>
  <c r="C148" i="36"/>
  <c r="C143" i="36"/>
  <c r="C141" i="36" l="1"/>
  <c r="AC141" i="36" s="1"/>
  <c r="C139" i="36"/>
  <c r="AC139" i="36" s="1"/>
  <c r="D138" i="36"/>
  <c r="AC138" i="36" s="1"/>
  <c r="D135" i="36"/>
  <c r="AC135" i="36" s="1"/>
  <c r="D136" i="36"/>
  <c r="AC136" i="36" s="1"/>
  <c r="D137" i="36"/>
  <c r="AC137" i="36" s="1"/>
  <c r="D134" i="36"/>
  <c r="AC134" i="36" s="1"/>
  <c r="C131" i="36"/>
  <c r="AC131" i="36" s="1"/>
  <c r="E128" i="36"/>
  <c r="AC128" i="36" s="1"/>
  <c r="E127" i="36"/>
  <c r="AC127" i="36" s="1"/>
  <c r="AC129" i="36"/>
  <c r="AC130" i="36"/>
  <c r="AC132" i="36"/>
  <c r="AC133" i="36"/>
  <c r="AC140" i="36"/>
  <c r="AC142" i="36"/>
  <c r="AC143" i="36"/>
  <c r="AC144" i="36"/>
  <c r="AC145" i="36"/>
  <c r="AC146" i="36"/>
  <c r="AC147" i="36"/>
  <c r="AC148" i="36"/>
  <c r="AC149" i="36"/>
  <c r="AC150" i="36"/>
  <c r="AC151" i="36"/>
  <c r="AC152" i="36"/>
  <c r="AC153" i="36"/>
  <c r="AC154" i="36"/>
  <c r="AC155" i="36"/>
  <c r="AC156" i="36"/>
  <c r="AC157" i="36"/>
  <c r="AC158" i="36"/>
  <c r="AC159" i="36"/>
  <c r="AC160" i="36"/>
  <c r="AC161" i="36"/>
  <c r="AC162" i="36"/>
  <c r="AC165" i="36"/>
  <c r="AC166" i="36"/>
  <c r="AC167" i="36"/>
  <c r="AC168" i="36"/>
  <c r="AC169" i="36"/>
  <c r="AC170" i="36"/>
  <c r="AC171" i="36"/>
  <c r="AC172" i="36"/>
  <c r="AC173" i="36"/>
  <c r="AC174" i="36"/>
  <c r="AC175" i="36"/>
  <c r="AC176" i="36"/>
  <c r="AC177" i="36"/>
  <c r="AC178" i="36"/>
  <c r="AC179" i="36"/>
  <c r="AC180" i="36"/>
  <c r="AC181" i="36"/>
  <c r="AC182" i="36"/>
  <c r="AC183" i="36"/>
  <c r="AC184" i="36"/>
  <c r="AC185" i="36"/>
  <c r="AC186" i="36"/>
  <c r="AC187" i="36"/>
  <c r="AC188" i="36"/>
  <c r="AC189" i="36"/>
  <c r="AC190" i="36"/>
  <c r="AC191" i="36"/>
  <c r="AC192" i="36"/>
  <c r="AC193" i="36"/>
  <c r="AC194" i="36"/>
  <c r="AC195" i="36"/>
  <c r="AC196" i="36"/>
  <c r="AC197" i="36"/>
  <c r="AC198" i="36"/>
  <c r="AC199" i="36"/>
  <c r="AC200" i="36"/>
  <c r="AC201" i="36"/>
  <c r="AC202" i="36"/>
  <c r="AC203" i="36"/>
  <c r="AC204" i="36"/>
  <c r="AC205" i="36"/>
  <c r="AC206" i="36"/>
  <c r="AC207" i="36"/>
  <c r="AC208" i="36"/>
  <c r="AC209" i="36"/>
  <c r="AC210" i="36"/>
  <c r="AC211" i="36"/>
  <c r="AC212" i="36"/>
  <c r="AC213" i="36"/>
  <c r="AC214" i="36"/>
  <c r="AC215" i="36"/>
  <c r="AC216" i="36"/>
  <c r="AC217" i="36"/>
  <c r="AC218" i="36"/>
  <c r="AC219" i="36"/>
  <c r="AC220" i="36"/>
  <c r="AC221" i="36"/>
  <c r="AC222" i="36"/>
  <c r="AC223" i="36"/>
  <c r="AC224" i="36"/>
  <c r="AC225" i="36"/>
  <c r="AC226" i="36"/>
  <c r="AC227" i="36"/>
  <c r="AC228" i="36"/>
  <c r="AC229" i="36"/>
  <c r="AC230" i="36"/>
  <c r="AC231" i="36"/>
  <c r="AC232" i="36"/>
  <c r="AC233" i="36"/>
  <c r="AC234" i="36"/>
  <c r="AC235" i="36"/>
  <c r="AC236" i="36"/>
  <c r="AC237" i="36"/>
  <c r="AC238" i="36"/>
  <c r="AC239" i="36"/>
  <c r="AC240" i="36"/>
  <c r="AC241" i="36"/>
  <c r="AC242" i="36"/>
  <c r="AC243" i="36"/>
  <c r="AC244" i="36"/>
  <c r="AC245" i="36"/>
  <c r="AC246" i="36"/>
  <c r="AC247" i="36"/>
  <c r="AC248" i="36"/>
  <c r="AC249" i="36"/>
  <c r="AC250" i="36"/>
  <c r="AC251" i="36"/>
  <c r="AC252" i="36"/>
  <c r="AC253" i="36"/>
  <c r="AC254" i="36"/>
  <c r="AC255" i="36"/>
  <c r="AC256" i="36"/>
  <c r="AC257" i="36"/>
  <c r="AC258" i="36"/>
  <c r="AC259" i="36"/>
  <c r="AC260" i="36"/>
  <c r="AC261" i="36"/>
  <c r="AC262" i="36"/>
  <c r="AC263" i="36"/>
  <c r="AC264" i="36"/>
  <c r="AC265" i="36"/>
  <c r="AC266" i="36"/>
  <c r="AC267" i="36"/>
  <c r="AC268" i="36"/>
  <c r="AC269" i="36"/>
  <c r="AC270" i="36"/>
  <c r="AC271" i="36"/>
  <c r="AC272" i="36"/>
  <c r="AC273" i="36"/>
  <c r="AC274" i="36"/>
  <c r="AC275" i="36"/>
  <c r="AC276" i="36"/>
  <c r="AC277" i="36"/>
  <c r="AC278" i="36"/>
  <c r="AC279" i="36"/>
  <c r="AC280" i="36"/>
  <c r="AC281" i="36"/>
  <c r="AC282" i="36"/>
  <c r="AC283" i="36"/>
  <c r="AC284" i="36"/>
  <c r="AC285" i="36"/>
  <c r="AC286" i="36"/>
  <c r="AC287" i="36"/>
  <c r="AC288" i="36"/>
  <c r="AC289" i="36"/>
  <c r="AC290" i="36"/>
  <c r="AC291" i="36"/>
  <c r="AC292" i="36"/>
  <c r="AC293" i="36"/>
  <c r="AC294" i="36"/>
  <c r="AC295" i="36"/>
  <c r="AC296" i="36"/>
  <c r="AC297" i="36"/>
  <c r="AC298" i="36"/>
  <c r="AC299" i="36"/>
  <c r="AC300" i="36"/>
  <c r="AC301" i="36"/>
  <c r="AC302" i="36"/>
  <c r="AC303" i="36"/>
  <c r="AC304" i="36"/>
  <c r="AC305" i="36"/>
  <c r="AC306" i="36"/>
  <c r="AC307" i="36"/>
  <c r="AC308" i="36"/>
  <c r="AC309" i="36"/>
  <c r="AC310" i="36"/>
  <c r="AC311" i="36"/>
  <c r="AC312" i="36"/>
  <c r="AC313" i="36"/>
  <c r="AC314" i="36"/>
  <c r="AC315" i="36"/>
  <c r="AC316" i="36"/>
  <c r="AC317" i="36"/>
  <c r="AC318" i="36"/>
  <c r="AC319" i="36"/>
  <c r="AC320" i="36"/>
  <c r="AC321" i="36"/>
  <c r="AC322" i="36"/>
  <c r="AC323" i="36"/>
  <c r="AC324" i="36"/>
  <c r="AC325" i="36"/>
  <c r="AC326" i="36"/>
  <c r="AC327" i="36"/>
  <c r="AC328" i="36"/>
  <c r="AC329" i="36"/>
  <c r="AC330" i="36"/>
  <c r="AC331" i="36"/>
  <c r="AC332" i="36"/>
  <c r="AC333" i="36"/>
  <c r="AC334" i="36"/>
  <c r="AC335" i="36"/>
  <c r="AC336" i="36"/>
  <c r="AC337" i="36"/>
  <c r="AC2" i="36"/>
  <c r="AC3" i="36"/>
  <c r="AC4" i="36"/>
  <c r="AC5" i="36"/>
  <c r="AC6" i="36"/>
  <c r="AC7" i="36"/>
  <c r="AC8" i="36"/>
  <c r="AC9" i="36"/>
  <c r="AC10" i="36"/>
  <c r="AC11" i="36"/>
  <c r="AC12" i="36"/>
  <c r="AC13" i="36"/>
  <c r="AC14" i="36"/>
  <c r="AC15" i="36"/>
  <c r="AC16" i="36"/>
  <c r="AC17" i="36"/>
  <c r="AC18" i="36"/>
  <c r="AC19" i="36"/>
  <c r="AC20" i="36"/>
  <c r="AC21" i="36"/>
  <c r="AC22" i="36"/>
  <c r="AC23" i="36"/>
  <c r="AC24" i="36"/>
  <c r="AC25" i="36"/>
  <c r="AC26" i="36"/>
  <c r="AC27" i="36"/>
  <c r="AC28" i="36"/>
  <c r="AC29" i="36"/>
  <c r="AC30" i="36"/>
  <c r="AC31" i="36"/>
  <c r="AC32" i="36"/>
  <c r="AC33" i="36"/>
  <c r="AC34" i="36"/>
  <c r="AC35" i="36"/>
  <c r="AC36" i="36"/>
  <c r="AC125" i="36"/>
  <c r="E126" i="36"/>
  <c r="AC126" i="36" s="1"/>
  <c r="L1" i="32" l="1"/>
  <c r="N1" i="31"/>
  <c r="J1" i="30"/>
  <c r="N1" i="28"/>
  <c r="L1" i="27"/>
  <c r="L1" i="25"/>
  <c r="M1" i="24"/>
  <c r="O1" i="23"/>
  <c r="P1" i="22"/>
  <c r="H1" i="19"/>
  <c r="N1" i="18"/>
  <c r="I1" i="15"/>
  <c r="I1" i="14"/>
  <c r="N1" i="13"/>
  <c r="L1" i="12"/>
  <c r="Q1" i="11"/>
  <c r="J1" i="10"/>
  <c r="H1" i="8"/>
  <c r="J1" i="7"/>
  <c r="K1" i="5"/>
  <c r="I1" i="4"/>
  <c r="J1" i="2"/>
  <c r="E124" i="36" l="1"/>
  <c r="E123" i="36"/>
  <c r="AC123" i="36" s="1"/>
  <c r="E122" i="36"/>
  <c r="AC122" i="36" s="1"/>
  <c r="E120" i="36"/>
  <c r="AC120" i="36" s="1"/>
  <c r="E119" i="36"/>
  <c r="AC119" i="36" s="1"/>
  <c r="E118" i="36"/>
  <c r="E117" i="36"/>
  <c r="E116" i="36"/>
  <c r="AC116" i="36" s="1"/>
  <c r="E115" i="36"/>
  <c r="AC115" i="36" s="1"/>
  <c r="E114" i="36"/>
  <c r="E113" i="36"/>
  <c r="E112" i="36"/>
  <c r="E111" i="36"/>
  <c r="AC111" i="36" s="1"/>
  <c r="E110" i="36"/>
  <c r="E109" i="36"/>
  <c r="E108" i="36"/>
  <c r="E107" i="36"/>
  <c r="AC107" i="36" s="1"/>
  <c r="E106" i="36"/>
  <c r="E105" i="36"/>
  <c r="E104" i="36"/>
  <c r="AC104" i="36" s="1"/>
  <c r="E103" i="36"/>
  <c r="AC103" i="36" s="1"/>
  <c r="E102" i="36"/>
  <c r="E101" i="36"/>
  <c r="E100" i="36"/>
  <c r="E99" i="36"/>
  <c r="AC99" i="36" s="1"/>
  <c r="E98" i="36"/>
  <c r="E97" i="36"/>
  <c r="E96" i="36"/>
  <c r="AC96" i="36" s="1"/>
  <c r="E95" i="36"/>
  <c r="AC95" i="36" s="1"/>
  <c r="E94" i="36"/>
  <c r="E93" i="36"/>
  <c r="E92" i="36"/>
  <c r="E91" i="36"/>
  <c r="AC91" i="36" s="1"/>
  <c r="E90" i="36"/>
  <c r="E89" i="36"/>
  <c r="E88" i="36"/>
  <c r="E87" i="36"/>
  <c r="AC87" i="36" s="1"/>
  <c r="E86" i="36"/>
  <c r="E85" i="36"/>
  <c r="AC85" i="36" s="1"/>
  <c r="E84" i="36"/>
  <c r="E83" i="36"/>
  <c r="AC83" i="36" s="1"/>
  <c r="E82" i="36"/>
  <c r="E81" i="36"/>
  <c r="E80" i="36"/>
  <c r="E79" i="36"/>
  <c r="AC79" i="36" s="1"/>
  <c r="E78" i="36"/>
  <c r="E77" i="36"/>
  <c r="E76" i="36"/>
  <c r="E75" i="36"/>
  <c r="AC75" i="36" s="1"/>
  <c r="E74" i="36"/>
  <c r="E73" i="36"/>
  <c r="E72" i="36"/>
  <c r="E71" i="36"/>
  <c r="AC71" i="36" s="1"/>
  <c r="E70" i="36"/>
  <c r="E69" i="36"/>
  <c r="AC69" i="36" s="1"/>
  <c r="E68" i="36"/>
  <c r="AC68" i="36" s="1"/>
  <c r="E67" i="36"/>
  <c r="E66" i="36"/>
  <c r="E65" i="36"/>
  <c r="AC65" i="36" s="1"/>
  <c r="E64" i="36"/>
  <c r="E63" i="36"/>
  <c r="E62" i="36"/>
  <c r="E61" i="36"/>
  <c r="AC61" i="36" s="1"/>
  <c r="E60" i="36"/>
  <c r="E59" i="36"/>
  <c r="E58" i="36"/>
  <c r="E57" i="36"/>
  <c r="AC57" i="36" s="1"/>
  <c r="E56" i="36"/>
  <c r="AC56" i="36" s="1"/>
  <c r="E55" i="36"/>
  <c r="E54" i="36"/>
  <c r="E53" i="36"/>
  <c r="E52" i="36"/>
  <c r="AC52" i="36" s="1"/>
  <c r="E51" i="36"/>
  <c r="E50" i="36"/>
  <c r="E49" i="36"/>
  <c r="AC49" i="36" s="1"/>
  <c r="E48" i="36"/>
  <c r="AC48" i="36" s="1"/>
  <c r="E47" i="36"/>
  <c r="E46" i="36"/>
  <c r="E45" i="36"/>
  <c r="E44" i="36"/>
  <c r="AC44" i="36" s="1"/>
  <c r="E43" i="36"/>
  <c r="E42" i="36"/>
  <c r="E41" i="36"/>
  <c r="E40" i="36"/>
  <c r="AC40" i="36" s="1"/>
  <c r="E39" i="36"/>
  <c r="E38" i="36"/>
  <c r="E37" i="36"/>
  <c r="AC37" i="36" s="1"/>
  <c r="AC60" i="36" l="1"/>
  <c r="AC97" i="36"/>
  <c r="AC51" i="36"/>
  <c r="AC47" i="36"/>
  <c r="AC39" i="36"/>
  <c r="AC55" i="36"/>
  <c r="AC63" i="36"/>
  <c r="AC50" i="36"/>
  <c r="AC46" i="36"/>
  <c r="AC42" i="36"/>
  <c r="AC38" i="36"/>
  <c r="AC54" i="36"/>
  <c r="AC58" i="36"/>
  <c r="AC62" i="36"/>
  <c r="AC66" i="36"/>
  <c r="AC67" i="36"/>
  <c r="AC72" i="36"/>
  <c r="AC74" i="36"/>
  <c r="AC78" i="36"/>
  <c r="AC82" i="36"/>
  <c r="AC90" i="36"/>
  <c r="AC94" i="36"/>
  <c r="AC98" i="36"/>
  <c r="AC102" i="36"/>
  <c r="AC106" i="36"/>
  <c r="AC110" i="36"/>
  <c r="AC114" i="36"/>
  <c r="AC118" i="36"/>
  <c r="AC45" i="36"/>
  <c r="AC41" i="36"/>
  <c r="AC53" i="36"/>
  <c r="AC73" i="36"/>
  <c r="AC77" i="36"/>
  <c r="AC81" i="36"/>
  <c r="AC89" i="36"/>
  <c r="AC93" i="36"/>
  <c r="AC105" i="36"/>
  <c r="AC101" i="36"/>
  <c r="AC109" i="36"/>
  <c r="AC113" i="36"/>
  <c r="AC117" i="36"/>
  <c r="AC121" i="36"/>
  <c r="AC124" i="36"/>
  <c r="AC64" i="36"/>
  <c r="AC70" i="36"/>
  <c r="AC76" i="36"/>
  <c r="AC80" i="36"/>
  <c r="AC84" i="36"/>
  <c r="AC86" i="36"/>
  <c r="AC88" i="36"/>
  <c r="AC92" i="36"/>
  <c r="AC100" i="36"/>
  <c r="AC108" i="36"/>
  <c r="AC112" i="36"/>
  <c r="AC43" i="36"/>
  <c r="AC59" i="36"/>
  <c r="J23" i="1" l="1"/>
  <c r="J24" i="1"/>
  <c r="Q33" i="11" l="1"/>
  <c r="Q32" i="11"/>
  <c r="P169" i="22"/>
  <c r="P166" i="22"/>
  <c r="P148" i="22"/>
  <c r="P145" i="22"/>
  <c r="P114" i="22"/>
  <c r="P111" i="22"/>
  <c r="P81" i="22"/>
  <c r="P78" i="22"/>
  <c r="P40" i="22"/>
  <c r="P37" i="22"/>
  <c r="J21" i="1" l="1"/>
  <c r="J16" i="1"/>
  <c r="M31" i="31" l="1"/>
  <c r="M4" i="31"/>
  <c r="M34" i="29"/>
  <c r="M5" i="29"/>
  <c r="M4" i="28"/>
  <c r="M25" i="28"/>
  <c r="M24" i="28"/>
  <c r="M40" i="28"/>
  <c r="K20" i="27"/>
  <c r="K5" i="27"/>
  <c r="K6" i="27"/>
  <c r="K28" i="26"/>
  <c r="K13" i="26"/>
  <c r="K12" i="26"/>
  <c r="K6" i="26"/>
  <c r="K9" i="25"/>
  <c r="K5" i="25"/>
  <c r="K6" i="25"/>
  <c r="K7" i="25"/>
  <c r="K8" i="25"/>
  <c r="L5" i="24"/>
  <c r="L4" i="24"/>
  <c r="N4" i="23"/>
  <c r="N15" i="23"/>
  <c r="N14" i="23"/>
  <c r="N39" i="23"/>
  <c r="N38" i="23"/>
  <c r="N44" i="23"/>
  <c r="N45" i="23"/>
  <c r="N43" i="23"/>
  <c r="O15" i="22"/>
  <c r="O11" i="22"/>
  <c r="O5" i="22"/>
  <c r="O6" i="22"/>
  <c r="O7" i="22"/>
  <c r="O4" i="22"/>
  <c r="M5" i="18"/>
  <c r="M6" i="18"/>
  <c r="M4" i="18"/>
  <c r="H5" i="15"/>
  <c r="H14" i="14"/>
  <c r="H23" i="14"/>
  <c r="H22" i="14"/>
  <c r="H13" i="14"/>
  <c r="M26" i="13"/>
  <c r="M17" i="13"/>
  <c r="M4" i="13"/>
  <c r="P4" i="11"/>
  <c r="P28" i="11"/>
  <c r="I4" i="10"/>
  <c r="G5" i="8"/>
  <c r="G4" i="8"/>
  <c r="I4" i="7"/>
  <c r="J18" i="5"/>
  <c r="H5" i="4"/>
  <c r="H4" i="4"/>
  <c r="J4" i="5"/>
  <c r="G5" i="9"/>
  <c r="K4" i="12"/>
  <c r="H4" i="14"/>
  <c r="H4" i="15"/>
  <c r="G4" i="19"/>
  <c r="K4" i="25"/>
  <c r="K5" i="26"/>
  <c r="K4" i="27"/>
  <c r="K4" i="32"/>
  <c r="K14" i="5"/>
  <c r="I30" i="1"/>
  <c r="I13" i="1"/>
  <c r="I9" i="1"/>
  <c r="I5" i="2" l="1"/>
  <c r="I4" i="2"/>
  <c r="L8" i="12" l="1"/>
  <c r="H8" i="8"/>
  <c r="H7" i="8"/>
  <c r="L6" i="32" l="1"/>
  <c r="N34" i="31"/>
  <c r="I3" i="30"/>
  <c r="N29" i="29"/>
  <c r="N28" i="29"/>
  <c r="N27" i="29"/>
  <c r="N26" i="29"/>
  <c r="N25" i="29"/>
  <c r="N24" i="29"/>
  <c r="N23" i="29"/>
  <c r="N22" i="29"/>
  <c r="N21" i="29"/>
  <c r="N12" i="29"/>
  <c r="N11" i="29"/>
  <c r="N10" i="29"/>
  <c r="N9" i="29"/>
  <c r="N8" i="29"/>
  <c r="N42" i="28"/>
  <c r="N20" i="28"/>
  <c r="N14" i="28"/>
  <c r="N11" i="28"/>
  <c r="L14" i="27"/>
  <c r="L8" i="27"/>
  <c r="L15" i="26"/>
  <c r="L8" i="26"/>
  <c r="L39" i="25"/>
  <c r="M21" i="24"/>
  <c r="O32" i="23"/>
  <c r="O22" i="23"/>
  <c r="O21" i="23"/>
  <c r="O20" i="23"/>
  <c r="P19" i="22"/>
  <c r="P18" i="22"/>
  <c r="H12" i="19"/>
  <c r="H11" i="19"/>
  <c r="H10" i="19"/>
  <c r="H9" i="19"/>
  <c r="H8" i="19"/>
  <c r="N13" i="18"/>
  <c r="N10" i="18"/>
  <c r="N8" i="18"/>
  <c r="I9" i="14"/>
  <c r="I8" i="14"/>
  <c r="I7" i="14"/>
  <c r="N21" i="13"/>
  <c r="N20" i="13"/>
  <c r="L12" i="12"/>
  <c r="J13" i="10"/>
  <c r="J12" i="10"/>
  <c r="J11" i="10"/>
  <c r="J10" i="10"/>
  <c r="J9" i="10"/>
  <c r="H9" i="9"/>
  <c r="H10" i="9"/>
  <c r="H11" i="9"/>
  <c r="H12" i="9"/>
  <c r="H13" i="9"/>
  <c r="J9" i="7"/>
  <c r="J8" i="7"/>
  <c r="J7" i="7"/>
  <c r="I10" i="4"/>
  <c r="I9" i="4"/>
</calcChain>
</file>

<file path=xl/sharedStrings.xml><?xml version="1.0" encoding="utf-8"?>
<sst xmlns="http://schemas.openxmlformats.org/spreadsheetml/2006/main" count="1862" uniqueCount="896">
  <si>
    <t>Pregunta I.1</t>
  </si>
  <si>
    <t>Si</t>
  </si>
  <si>
    <t>No</t>
  </si>
  <si>
    <t>Explicación:</t>
  </si>
  <si>
    <t>Pregunta I.2</t>
  </si>
  <si>
    <t>¿La sociedad promueve únicamente la existencia
de clases de acciones con derecho a voto?</t>
  </si>
  <si>
    <t>a. Sobre el capital de la sociedad, especifique:</t>
  </si>
  <si>
    <t>¿La sociedad promueve únicamente la existencia de clases de acciones con derecho a voto?</t>
  </si>
  <si>
    <t>¿La sociedad reconoce en su actuación un trato igualitario a los accionistas de la misma clase y que mantienen las mismas condiciones(*)?</t>
  </si>
  <si>
    <t>Número de acciones</t>
  </si>
  <si>
    <t>Capital suscrito al
cierre del ejercicio</t>
  </si>
  <si>
    <t>Capital pagado al
cierre del ejercicio</t>
  </si>
  <si>
    <t>Número total de acciones representativas del capital</t>
  </si>
  <si>
    <t>b. En caso la sociedad cuente con más de una clase de acciones, especifique:</t>
  </si>
  <si>
    <t>Clase</t>
  </si>
  <si>
    <t>Valor nominal</t>
  </si>
  <si>
    <t>Derechos(*)</t>
  </si>
  <si>
    <t>(*) En este campo deberá indicarse los derechos particulares de la clase que lo distinguen de las demás.</t>
  </si>
  <si>
    <t>Pregunta I.3</t>
  </si>
  <si>
    <t xml:space="preserve">En caso la sociedad cuente con acciones de inversión, ¿La sociedad promueve una política de redención o canje voluntario de acciones de inversión por acciones ordinarias? </t>
  </si>
  <si>
    <t>X</t>
  </si>
  <si>
    <t xml:space="preserve">Pregunta I.4 </t>
  </si>
  <si>
    <t>Indique la periodicidad con la que se actualiza la matrícula de acciones, luego de haber tomado conocimiento de algún cambio.</t>
  </si>
  <si>
    <t xml:space="preserve">Dentro de las cuarenta y ocho horas </t>
  </si>
  <si>
    <t>Periodicidad:</t>
  </si>
  <si>
    <t>Semanal</t>
  </si>
  <si>
    <t>Otros / Detalle (en días)</t>
  </si>
  <si>
    <t>Principio 1: Paridad de trato</t>
  </si>
  <si>
    <t>Principio 2: Participación de los accionistas</t>
  </si>
  <si>
    <t>PILAR I: Derecho de los Accionistas</t>
  </si>
  <si>
    <t>Principio 3: No dilución en la participación en el capital social</t>
  </si>
  <si>
    <t>Pregunta I.5</t>
  </si>
  <si>
    <t>Principio 4: Información y comunicación a los accionistas</t>
  </si>
  <si>
    <t>Pregunta I.7</t>
  </si>
  <si>
    <t>Principio 5: Participación en dividendos de la Sociedad</t>
  </si>
  <si>
    <t>Pregunta I.8</t>
  </si>
  <si>
    <t>Principio 6: Cambio o toma de control</t>
  </si>
  <si>
    <t>Pregunta I.9</t>
  </si>
  <si>
    <t>Principio 7: Arbitraje para solución de controversias</t>
  </si>
  <si>
    <t>Pregunta I.10</t>
  </si>
  <si>
    <t>PILAR II: Junta General de Accionistas</t>
  </si>
  <si>
    <t>Principio 8: Función y competencia</t>
  </si>
  <si>
    <t>Principio 9: Reglamento de Junta General de Accionistas</t>
  </si>
  <si>
    <t>Principio 10: Mecanismos de convocatoria</t>
  </si>
  <si>
    <t>Principio 11: Propuestas de puntos de agenda</t>
  </si>
  <si>
    <t>Pregunta II.5</t>
  </si>
  <si>
    <t>Principio 12: Procedimientos para el ejercicio del voto</t>
  </si>
  <si>
    <t>Principio 13: Delegación de voto</t>
  </si>
  <si>
    <t>Principio 14: Seguimiento de acuerdos de JGA</t>
  </si>
  <si>
    <t>PILAR III: El Directorio y La Alta Gerencia</t>
  </si>
  <si>
    <t>Principio 15: Conformación del Directorio</t>
  </si>
  <si>
    <t>Pregunta III.1</t>
  </si>
  <si>
    <t>Pregunta III.2</t>
  </si>
  <si>
    <t>Principio 16: Funciones del Directorio</t>
  </si>
  <si>
    <t>Pregunta III.4</t>
  </si>
  <si>
    <t>Principio 17: Deberes y derechos de los miembros del Directorio</t>
  </si>
  <si>
    <t>Pregunta III.5</t>
  </si>
  <si>
    <t>Principio 18: Reglamento de Directorio</t>
  </si>
  <si>
    <t>Pregunta III.6</t>
  </si>
  <si>
    <t>Principio 19: Directores Independientes</t>
  </si>
  <si>
    <t>Pregunta III.7</t>
  </si>
  <si>
    <t>Pregunta III.8</t>
  </si>
  <si>
    <t>Principio 20: Operatividad del Directorio</t>
  </si>
  <si>
    <t>Pregunta III.9</t>
  </si>
  <si>
    <t>Pregunta III.10</t>
  </si>
  <si>
    <t>Pregunta III.11</t>
  </si>
  <si>
    <t>Principio 21: Comités especiales</t>
  </si>
  <si>
    <t>Pregunta III.12</t>
  </si>
  <si>
    <t>Pregunta III.14</t>
  </si>
  <si>
    <t>Principio 22: Código de Ética y conflictos de interés</t>
  </si>
  <si>
    <t>Pregunta III.15</t>
  </si>
  <si>
    <t>Pregunta III.16 / Cumplimiento</t>
  </si>
  <si>
    <t>Pregunta III.17</t>
  </si>
  <si>
    <t>Pregunta III.18</t>
  </si>
  <si>
    <t>Principio 23: Operaciones con partes vinculadas</t>
  </si>
  <si>
    <t>Pregunta III.19</t>
  </si>
  <si>
    <t>Principio 24: Funciones de la Alta Gerencia</t>
  </si>
  <si>
    <t>Pregunta III.20 / Cumplimiento</t>
  </si>
  <si>
    <t>PILAR IV: Riesgo y Cumplimiento</t>
  </si>
  <si>
    <t>Principio 25: Entorno del sistema de gestión de riesgos</t>
  </si>
  <si>
    <t>Pregunta IV.1</t>
  </si>
  <si>
    <t>Pregunta IV.2</t>
  </si>
  <si>
    <t>Pregunta IV.3</t>
  </si>
  <si>
    <t>Principio 26: Auditoría interna</t>
  </si>
  <si>
    <t>Pregunta IV.4</t>
  </si>
  <si>
    <t>Pregunta IV.5</t>
  </si>
  <si>
    <t>Principio 27: Auditores externos</t>
  </si>
  <si>
    <t>Pregunta IV.7</t>
  </si>
  <si>
    <t>PILAR V: Transparencia de la Información</t>
  </si>
  <si>
    <t>Principio 28: Política de información</t>
  </si>
  <si>
    <t>Pregunta V.1</t>
  </si>
  <si>
    <t>Pregunta V.2</t>
  </si>
  <si>
    <t>Principio 29: Estados Financieros y Memoria Anual</t>
  </si>
  <si>
    <t>Principio 30: Información sobre estructura accionaria y acuerdos entre los accionistas</t>
  </si>
  <si>
    <t>Pregunta V.3</t>
  </si>
  <si>
    <t>Pregunta V.4</t>
  </si>
  <si>
    <t>Principio 31: Informe de gobierno corporativo</t>
  </si>
  <si>
    <t>LISTA SI/NO</t>
  </si>
  <si>
    <t>SECCION B:</t>
  </si>
  <si>
    <t>Evaluación del cumplimiento de los Principios del Código de Buen Gobierno Corporativo para las Sociedades Peruanas</t>
  </si>
  <si>
    <r>
      <t>PILAR I</t>
    </r>
    <r>
      <rPr>
        <b/>
        <sz val="12"/>
        <color rgb="FFFFFFFF"/>
        <rFont val="Arial"/>
        <family val="2"/>
      </rPr>
      <t>: Derecho de los Accionistas</t>
    </r>
  </si>
  <si>
    <t>Principio 3:  No dilución en la participación en el capital social</t>
  </si>
  <si>
    <t>¿Se contó con el voto favorable de la totalidad de los Directores Independientes para la designación del asesor externo?</t>
  </si>
  <si>
    <t>¿La totalidad de los Directores Independientes expresaron en forma clara la aceptación del referido informe y sustentaron, de ser el caso, las razones de su disconformidad?</t>
  </si>
  <si>
    <t>a.   ¿La sociedad tiene como política que las propuestas del Directorio referidas a operaciones corporativas que puedan afectar el derecho de no dilución de los accionistas (i.e, fusiones, escisiones, ampliaciones de capital, entre otras) sean explicadas previamente por dicho órgano en un informe detallado con la opinión independiente de un asesor externo de reconocida solvencia profesional nombrado por el Directorio?.</t>
  </si>
  <si>
    <t>b.   ¿La sociedad tiene como política poner los referidos informes a disposición de los accionistas?</t>
  </si>
  <si>
    <r>
      <t>En caso de haberse producido en la sociedad durante el ejercicio, operaciones corporativas bajo el alcance del literal a) de la pregunta I.5, y de contar la sociedad con Directores Independientes</t>
    </r>
    <r>
      <rPr>
        <vertAlign val="superscript"/>
        <sz val="10"/>
        <color theme="1"/>
        <rFont val="Arial"/>
        <family val="2"/>
      </rPr>
      <t>(*)</t>
    </r>
    <r>
      <rPr>
        <sz val="10"/>
        <color theme="1"/>
        <rFont val="Arial"/>
        <family val="2"/>
      </rPr>
      <t>, precisar si en todos los casos:</t>
    </r>
  </si>
  <si>
    <t>a.   ¿La sociedad establece en sus documentos societarios la forma de representación de las acciones y el responsable del registro en la matrícula de acciones?</t>
  </si>
  <si>
    <t>b.   ¿La matrícula de acciones se mantiene permanentemente actualizada?</t>
  </si>
  <si>
    <t xml:space="preserve">Pregunta I.6 </t>
  </si>
  <si>
    <t>¿La sociedad determina los responsables o medios para que los accionistas reciban y requieran información oportuna, confiable y veraz?</t>
  </si>
  <si>
    <r>
      <t>a.</t>
    </r>
    <r>
      <rPr>
        <sz val="7"/>
        <color theme="1"/>
        <rFont val="Times New Roman"/>
        <family val="1"/>
      </rPr>
      <t xml:space="preserve">      </t>
    </r>
    <r>
      <rPr>
        <sz val="10"/>
        <color theme="1"/>
        <rFont val="Arial"/>
        <family val="2"/>
      </rPr>
      <t>Indique los medios a través de  los cuales los accionistas reciben y/o solicitan información de la sociedad.</t>
    </r>
  </si>
  <si>
    <t>Medios de comunicación</t>
  </si>
  <si>
    <t xml:space="preserve">Reciben información </t>
  </si>
  <si>
    <t xml:space="preserve">Solicitan información </t>
  </si>
  <si>
    <t>Correo electrónico</t>
  </si>
  <si>
    <t>Vía telefónica</t>
  </si>
  <si>
    <t>Página web corporativa</t>
  </si>
  <si>
    <t>Correo postal</t>
  </si>
  <si>
    <t>Reuniones informativas</t>
  </si>
  <si>
    <t>Otros / Detalle</t>
  </si>
  <si>
    <r>
      <t>b.</t>
    </r>
    <r>
      <rPr>
        <sz val="7"/>
        <color theme="1"/>
        <rFont val="Times New Roman"/>
        <family val="1"/>
      </rPr>
      <t xml:space="preserve">      </t>
    </r>
    <r>
      <rPr>
        <sz val="10"/>
        <color theme="1"/>
        <rFont val="Arial"/>
        <family val="2"/>
      </rPr>
      <t>¿La sociedad cuenta con un plazo máximo para responder las solicitudes de información presentadas por los accionistas?. De ser afirmativa su respuesta, precise dicho plazo:</t>
    </r>
  </si>
  <si>
    <t xml:space="preserve">Plazo máximo (días) </t>
  </si>
  <si>
    <t>¿La sociedad cuenta con mecanismos para que los accionistas expresen su opinión sobre el desarrollo de la misma?</t>
  </si>
  <si>
    <t>De ser afirmativa su respuesta, detalle los mecanismos establecidos con que cuenta la sociedad para que los accionistas expresen su opinión sobre el desarrollo de la misma.</t>
  </si>
  <si>
    <r>
      <t>a.</t>
    </r>
    <r>
      <rPr>
        <i/>
        <sz val="7"/>
        <color theme="1"/>
        <rFont val="Times New Roman"/>
        <family val="1"/>
      </rPr>
      <t xml:space="preserve">   </t>
    </r>
    <r>
      <rPr>
        <i/>
        <sz val="10"/>
        <color theme="1"/>
        <rFont val="Arial"/>
        <family val="2"/>
      </rPr>
      <t>¿El cumplimiento de la política de dividendos se encuentra sujeto a evaluaciones de periodicidad definida?</t>
    </r>
  </si>
  <si>
    <r>
      <t>b.</t>
    </r>
    <r>
      <rPr>
        <i/>
        <sz val="7"/>
        <color theme="1"/>
        <rFont val="Times New Roman"/>
        <family val="1"/>
      </rPr>
      <t xml:space="preserve">   </t>
    </r>
    <r>
      <rPr>
        <i/>
        <sz val="10"/>
        <color theme="1"/>
        <rFont val="Arial"/>
        <family val="2"/>
      </rPr>
      <t>¿La política de dividendos es puesta en conocimiento de los accionistas, entre otros medios, mediante su página web corporativa?</t>
    </r>
  </si>
  <si>
    <r>
      <t>a.</t>
    </r>
    <r>
      <rPr>
        <sz val="7"/>
        <color theme="1"/>
        <rFont val="Times New Roman"/>
        <family val="1"/>
      </rPr>
      <t xml:space="preserve">      </t>
    </r>
    <r>
      <rPr>
        <sz val="10"/>
        <color theme="1"/>
        <rFont val="Arial"/>
        <family val="2"/>
      </rPr>
      <t>Indique la política de dividendos de la sociedad aplicable al ejercicio.</t>
    </r>
  </si>
  <si>
    <t>Fecha de aprobación</t>
  </si>
  <si>
    <t>Política de dividendos</t>
  </si>
  <si>
    <r>
      <t>b.</t>
    </r>
    <r>
      <rPr>
        <sz val="7"/>
        <color theme="1"/>
        <rFont val="Times New Roman"/>
        <family val="1"/>
      </rPr>
      <t xml:space="preserve">      </t>
    </r>
    <r>
      <rPr>
        <sz val="10"/>
        <color theme="1"/>
        <rFont val="Arial"/>
        <family val="2"/>
      </rPr>
      <t>Indique, los dividendos en efectivo y en acciones distribuidos por la sociedad en el ejercicio y en el ejercicio anterior.</t>
    </r>
  </si>
  <si>
    <t>Dividendos por acción</t>
  </si>
  <si>
    <t>Ejercicio que se reporta</t>
  </si>
  <si>
    <t>Ejercicio anterior al que se reporta</t>
  </si>
  <si>
    <t>Por acción</t>
  </si>
  <si>
    <t>En efectivo</t>
  </si>
  <si>
    <t>En acciones</t>
  </si>
  <si>
    <t>¿La sociedad mantiene políticas o acuerdos de no adopción de mecanismos anti-absorción?</t>
  </si>
  <si>
    <t>Indique si en su sociedad se ha establecido alguna de las siguientes medidas:</t>
  </si>
  <si>
    <t xml:space="preserve">Requisito de un número mínimo de acciones para ser Director </t>
  </si>
  <si>
    <t>Número mínimo de años como Director para ser designado como Presidente del Directorio</t>
  </si>
  <si>
    <t xml:space="preserve">Acuerdos de indemnización para ejecutivos/ funcionarios como consecuencia de cambios luego de una OPA. </t>
  </si>
  <si>
    <t>Otras de naturaleza similar/ Detalle</t>
  </si>
  <si>
    <r>
      <t>a.</t>
    </r>
    <r>
      <rPr>
        <i/>
        <sz val="7"/>
        <color theme="1"/>
        <rFont val="Times New Roman"/>
        <family val="1"/>
      </rPr>
      <t xml:space="preserve">   </t>
    </r>
    <r>
      <rPr>
        <i/>
        <sz val="10"/>
        <color theme="1"/>
        <rFont val="Arial"/>
        <family val="2"/>
      </rPr>
      <t xml:space="preserve">¿El estatuto de la sociedad incluye un convenio arbitral que reconoce que se somete a arbitraje de derecho cualquier disputa entre accionistas, o entre accionistas y el Directorio; así como la impugnación de acuerdos de JGA y de Directorio por parte de los accionistas de la Sociedad? </t>
    </r>
  </si>
  <si>
    <r>
      <t>b.</t>
    </r>
    <r>
      <rPr>
        <i/>
        <sz val="7"/>
        <color theme="1"/>
        <rFont val="Times New Roman"/>
        <family val="1"/>
      </rPr>
      <t xml:space="preserve">   </t>
    </r>
    <r>
      <rPr>
        <i/>
        <sz val="10"/>
        <color theme="1"/>
        <rFont val="Arial"/>
        <family val="2"/>
      </rPr>
      <t>¿Dicha cláusula facilita que un tercero independiente resuelva las controversias, salvo el caso de reserva legal expresa ante la justicia ordinaria?</t>
    </r>
  </si>
  <si>
    <t>En caso de haberse impugnado acuerdos de JGA y de Directorio por parte de los accionistas u otras que involucre a la sociedad, durante el ejercicio, precise su número.</t>
  </si>
  <si>
    <t xml:space="preserve">Número de impugnaciones de acuerdos de JGA </t>
  </si>
  <si>
    <t>Número de impugnaciones de acuerdos de Directorio</t>
  </si>
  <si>
    <t xml:space="preserve">Pregunta II.1 </t>
  </si>
  <si>
    <t>¿Es función exclusiva e indelegable de la JGA la aprobación de la política de retribución del Directorio?</t>
  </si>
  <si>
    <t>Indique si las siguientes funciones son exclusivas de la JGA, en caso ser negativa su respuesta precise el órgano que las ejerce.</t>
  </si>
  <si>
    <t xml:space="preserve">Órgano </t>
  </si>
  <si>
    <t>Disponer investigaciones y auditorías especiales</t>
  </si>
  <si>
    <t>Acordar la modificación del Estatuto</t>
  </si>
  <si>
    <t xml:space="preserve">Acordar el aumento del capital social </t>
  </si>
  <si>
    <t xml:space="preserve">Acordar el reparto de dividendos a cuenta  </t>
  </si>
  <si>
    <t xml:space="preserve">Designar auditores externos </t>
  </si>
  <si>
    <t xml:space="preserve">Pregunta II.2 </t>
  </si>
  <si>
    <t>¿La sociedad cuenta con un Reglamento de la JGA, el que tiene carácter vinculante y su incumplimiento conlleva responsabilidad?</t>
  </si>
  <si>
    <t>De contar con un Reglamento de la JGA precise si en él se establecen los procedimientos para:</t>
  </si>
  <si>
    <t>Convocatorias de la Junta</t>
  </si>
  <si>
    <t xml:space="preserve">Incorporar puntos de agenda por parte de los accionistas </t>
  </si>
  <si>
    <t>Brindar información adicional a los accionistas para las Juntas</t>
  </si>
  <si>
    <t>El desarrollo de las Juntas</t>
  </si>
  <si>
    <t>El nombramiento de los miembros del Directorio</t>
  </si>
  <si>
    <t>Otros relevantes/ Detalle</t>
  </si>
  <si>
    <t xml:space="preserve">Pregunta II.3 </t>
  </si>
  <si>
    <t>Adicionalmente a los mecanismos de convocatoria establecidos por ley, ¿La sociedad cuenta con mecanismos de convocatoria que permiten establecer contacto con los accionistas, particularmente con aquellos que no tienen participación en el control o gestión de la sociedad?</t>
  </si>
  <si>
    <r>
      <t>a.</t>
    </r>
    <r>
      <rPr>
        <sz val="7"/>
        <color theme="1"/>
        <rFont val="Times New Roman"/>
        <family val="1"/>
      </rPr>
      <t xml:space="preserve">      </t>
    </r>
    <r>
      <rPr>
        <sz val="10"/>
        <color theme="1"/>
        <rFont val="Arial"/>
        <family val="2"/>
      </rPr>
      <t>Complete la siguiente información para cada una de las Juntas realizadas durante el ejercicio:</t>
    </r>
  </si>
  <si>
    <t>Fecha de la Junta</t>
  </si>
  <si>
    <t>Lugar de la Junta</t>
  </si>
  <si>
    <t>Tipo de Junta</t>
  </si>
  <si>
    <t>Junta Universal</t>
  </si>
  <si>
    <t>Participación (%) sobre el total de acciones con derecho de voto</t>
  </si>
  <si>
    <t>Especial</t>
  </si>
  <si>
    <t>General</t>
  </si>
  <si>
    <t>A través de poderes</t>
  </si>
  <si>
    <t>No ejerció su derecho de voto</t>
  </si>
  <si>
    <r>
      <t>b.</t>
    </r>
    <r>
      <rPr>
        <sz val="7"/>
        <color theme="1"/>
        <rFont val="Times New Roman"/>
        <family val="1"/>
      </rPr>
      <t xml:space="preserve">      </t>
    </r>
    <r>
      <rPr>
        <sz val="10"/>
        <color theme="1"/>
        <rFont val="Arial"/>
        <family val="2"/>
      </rPr>
      <t xml:space="preserve">¿Qué medios, además del contemplado en el artículo 43 de la Ley General de Sociedades y lo dispuesto en el Reglamento de Hechos de Importancia e Información Reservada, utilizó la sociedad para difundir las convocatorias a las Juntas durante el ejercicio?    </t>
    </r>
  </si>
  <si>
    <t>Redes Sociales</t>
  </si>
  <si>
    <t xml:space="preserve">Pregunta II.4 </t>
  </si>
  <si>
    <t>¿La sociedad pone a disposición de los accionistas toda la información relativa a los puntos contenidos en la agenda de la JGA y las propuestas de los acuerdos que se plantean adoptar (mociones)?</t>
  </si>
  <si>
    <t>En los avisos de convocatoria realizados por la sociedad durante el ejercicio:</t>
  </si>
  <si>
    <t>¿Se precisó el lugar donde se encontraba la información referida a los puntos de agenda a tratar en las Juntas?</t>
  </si>
  <si>
    <t xml:space="preserve">¿Se incluyó como puntos de agenda: “otros temas”, “puntos varios” o similares? </t>
  </si>
  <si>
    <t xml:space="preserve">Principio 11: Propuestas de puntos de agenda </t>
  </si>
  <si>
    <t>¿El Reglamento de JGA incluye mecanismos que permiten a los accionistas ejercer el derecho de formular propuestas de puntos de agenda a discutir en la JGA y los procedimientos para aceptar o denegar tales propuestas?</t>
  </si>
  <si>
    <r>
      <t>a.</t>
    </r>
    <r>
      <rPr>
        <sz val="7"/>
        <color theme="1"/>
        <rFont val="Times New Roman"/>
        <family val="1"/>
      </rPr>
      <t xml:space="preserve">      </t>
    </r>
    <r>
      <rPr>
        <sz val="10"/>
        <color theme="1"/>
        <rFont val="Arial"/>
        <family val="2"/>
      </rPr>
      <t>Indique el número de solicitudes presentadas por los accionistas durante el ejercicio para incluir puntos de agenda a discutir en la JGA, y cómo fueron resueltas:</t>
    </r>
  </si>
  <si>
    <t>Número de solicitudes</t>
  </si>
  <si>
    <t>Recibidas</t>
  </si>
  <si>
    <t>Aceptadas</t>
  </si>
  <si>
    <t>Denegadas</t>
  </si>
  <si>
    <r>
      <t>b.</t>
    </r>
    <r>
      <rPr>
        <sz val="7"/>
        <color theme="1"/>
        <rFont val="Times New Roman"/>
        <family val="1"/>
      </rPr>
      <t xml:space="preserve">      </t>
    </r>
    <r>
      <rPr>
        <sz val="10"/>
        <color theme="1"/>
        <rFont val="Arial"/>
        <family val="2"/>
      </rPr>
      <t>En caso se hayan denegado en el ejercicio solicitudes para incluir puntos de agenda a discutir en la JGA indique si la sociedad comunicó el sustento de la denegatoria a los accionistas solicitantes.</t>
    </r>
  </si>
  <si>
    <t xml:space="preserve">Sí </t>
  </si>
  <si>
    <t xml:space="preserve">Pregunta II.6 </t>
  </si>
  <si>
    <t>¿La sociedad tiene habilitados los mecanismos que permiten al accionista el ejercicio del voto a distancia por medios seguros, electrónicos o postales, que garanticen que la persona que emite el voto es efectivamente el accionista?</t>
  </si>
  <si>
    <r>
      <t>a.</t>
    </r>
    <r>
      <rPr>
        <sz val="7"/>
        <color theme="1"/>
        <rFont val="Times New Roman"/>
        <family val="1"/>
      </rPr>
      <t xml:space="preserve">      </t>
    </r>
    <r>
      <rPr>
        <sz val="10"/>
        <color theme="1"/>
        <rFont val="Arial"/>
        <family val="2"/>
      </rPr>
      <t>De ser el caso, indique los mecanismos o medios que la sociedad tiene para el ejercicio del voto a distancia.</t>
    </r>
  </si>
  <si>
    <t>Voto por medio electrónico</t>
  </si>
  <si>
    <t>Voto por medio postal</t>
  </si>
  <si>
    <r>
      <t>b.</t>
    </r>
    <r>
      <rPr>
        <sz val="7"/>
        <color theme="1"/>
        <rFont val="Times New Roman"/>
        <family val="1"/>
      </rPr>
      <t xml:space="preserve">      </t>
    </r>
    <r>
      <rPr>
        <sz val="10"/>
        <color theme="1"/>
        <rFont val="Arial"/>
        <family val="2"/>
      </rPr>
      <t>De haberse utilizado durante el ejercicio el voto a distancia, precise la siguiente información:</t>
    </r>
  </si>
  <si>
    <t>% voto a distancia</t>
  </si>
  <si>
    <t>% voto distancia / total</t>
  </si>
  <si>
    <t>Otros</t>
  </si>
  <si>
    <t xml:space="preserve">Pregunta II.7 </t>
  </si>
  <si>
    <t>¿La sociedad cuenta con documentos societarios que especifican con claridad que los accionistas pueden votar separadamente aquellos asuntos que sean sustancialmente independientes, de tal forma que puedan ejercer separadamente sus preferencias de voto?</t>
  </si>
  <si>
    <t>Indique si la sociedad cuenta con documentos societarios que especifican con claridad que los accionistas pueden votar separadamente por:</t>
  </si>
  <si>
    <t>El nombramiento o la ratificación de los Directores mediante voto individual por cada uno de ellos.</t>
  </si>
  <si>
    <t>La modificación del Estatuto, por cada artículo o grupo de artículos que sean sustancialmente independientes.</t>
  </si>
  <si>
    <t>Otras/ Detalle</t>
  </si>
  <si>
    <t xml:space="preserve">Pregunta II.8 </t>
  </si>
  <si>
    <t>¿La sociedad permite, a quienes actúan por cuenta de varios accionistas, emitir votos diferenciados por cada accionista, de manera que cumplan con las instrucciones de cada representado?</t>
  </si>
  <si>
    <t xml:space="preserve">Principio 13: Delegación de voto </t>
  </si>
  <si>
    <t xml:space="preserve">Pregunta II. 9 </t>
  </si>
  <si>
    <t>¿El Estatuto de la sociedad permite a sus accionistas  delegar su voto a favor de cualquier persona?</t>
  </si>
  <si>
    <t>En caso su respuesta sea negativa, indique si su Estatuto restringe el derecho de representación, a favor de alguna de las siguientes personas:</t>
  </si>
  <si>
    <t>De otro accionista</t>
  </si>
  <si>
    <t>De un Director</t>
  </si>
  <si>
    <t>De un gerente</t>
  </si>
  <si>
    <t xml:space="preserve">Pregunta II.10 </t>
  </si>
  <si>
    <r>
      <t>a.</t>
    </r>
    <r>
      <rPr>
        <i/>
        <sz val="7"/>
        <color theme="1"/>
        <rFont val="Times New Roman"/>
        <family val="1"/>
      </rPr>
      <t xml:space="preserve">   </t>
    </r>
    <r>
      <rPr>
        <i/>
        <sz val="10"/>
        <color theme="1"/>
        <rFont val="Arial"/>
        <family val="2"/>
      </rPr>
      <t>¿La sociedad cuenta con procedimientos en los que se detallan las condiciones, los medios y las formalidades a cumplir en las situaciones de delegación de voto?</t>
    </r>
  </si>
  <si>
    <r>
      <t>b.</t>
    </r>
    <r>
      <rPr>
        <i/>
        <sz val="7"/>
        <color theme="1"/>
        <rFont val="Times New Roman"/>
        <family val="1"/>
      </rPr>
      <t xml:space="preserve">   </t>
    </r>
    <r>
      <rPr>
        <i/>
        <sz val="10"/>
        <color theme="1"/>
        <rFont val="Arial"/>
        <family val="2"/>
      </rPr>
      <t>¿La sociedad pone a disposición de los accionistas un modelo de carta de representación, donde se incluyen los datos de los representantes, los temas para los que el accionista delega su voto, y de ser el caso, el sentido de su voto para cada una de las propuestas?</t>
    </r>
  </si>
  <si>
    <t>Indique los requisitos y formalidades exigidas para que un accionista pueda ser representado en una Junta:</t>
  </si>
  <si>
    <t>Formalidad (indique si la sociedad exige carta simple, carta notarial, escritura pública u otros).</t>
  </si>
  <si>
    <t>Anticipación (número de días previos a la Junta con que debe presentarse el poder).</t>
  </si>
  <si>
    <t>Costo (indique si existe un pago que exija la sociedad para estos efectos y a cuánto asciende).</t>
  </si>
  <si>
    <t xml:space="preserve">Pregunta II.11 </t>
  </si>
  <si>
    <r>
      <t>a.</t>
    </r>
    <r>
      <rPr>
        <i/>
        <sz val="7"/>
        <color theme="1"/>
        <rFont val="Times New Roman"/>
        <family val="1"/>
      </rPr>
      <t xml:space="preserve">   </t>
    </r>
    <r>
      <rPr>
        <i/>
        <sz val="10"/>
        <color theme="1"/>
        <rFont val="Arial"/>
        <family val="2"/>
      </rPr>
      <t>¿La sociedad tiene como política establecer limitaciones al porcentaje de delegación de votos a favor de los miembros del Directorio o de la Alta Gerencia?</t>
    </r>
  </si>
  <si>
    <r>
      <t>b.</t>
    </r>
    <r>
      <rPr>
        <i/>
        <sz val="7"/>
        <color theme="1"/>
        <rFont val="Times New Roman"/>
        <family val="1"/>
      </rPr>
      <t xml:space="preserve">   </t>
    </r>
    <r>
      <rPr>
        <i/>
        <sz val="10"/>
        <color theme="1"/>
        <rFont val="Arial"/>
        <family val="2"/>
      </rPr>
      <t>En los casos de delegación de votos a favor de miembros del Directorio o de la Alta Gerencia, ¿La sociedad tiene como política que los accionistas que deleguen sus votos dejen claramente establecido el sentido de estos?</t>
    </r>
  </si>
  <si>
    <t xml:space="preserve">Principio 14: Seguimiento de acuerdos de JGA </t>
  </si>
  <si>
    <t xml:space="preserve">Pregunta II.12 </t>
  </si>
  <si>
    <r>
      <t>a.</t>
    </r>
    <r>
      <rPr>
        <i/>
        <sz val="7"/>
        <color theme="1"/>
        <rFont val="Times New Roman"/>
        <family val="1"/>
      </rPr>
      <t xml:space="preserve">    </t>
    </r>
    <r>
      <rPr>
        <i/>
        <sz val="10"/>
        <color theme="1"/>
        <rFont val="Arial"/>
        <family val="2"/>
      </rPr>
      <t>¿La sociedad realiza el seguimiento de los acuerdos adoptados por la JGA?</t>
    </r>
  </si>
  <si>
    <r>
      <t>b.</t>
    </r>
    <r>
      <rPr>
        <i/>
        <sz val="7"/>
        <color theme="1"/>
        <rFont val="Times New Roman"/>
        <family val="1"/>
      </rPr>
      <t xml:space="preserve">    </t>
    </r>
    <r>
      <rPr>
        <i/>
        <sz val="10"/>
        <color theme="1"/>
        <rFont val="Arial"/>
        <family val="2"/>
      </rPr>
      <t>¿La sociedad emite reportes periódicos al Directorio y son puestos a disposición de los accionistas?</t>
    </r>
  </si>
  <si>
    <t>De ser el caso, indique cuál es el área y/o persona encargada de realizar el seguimiento de los acuerdos adoptados por la JGA. En caso sea una persona la encargada, incluir adicionalmente su cargo y área en la que labora.</t>
  </si>
  <si>
    <t>Área encargada</t>
  </si>
  <si>
    <t>Persona encargada</t>
  </si>
  <si>
    <t>Nombres y Apellidos</t>
  </si>
  <si>
    <t>Cargo</t>
  </si>
  <si>
    <t>Área</t>
  </si>
  <si>
    <t xml:space="preserve">PILAR III: EL DIRECTORIO Y LA ALTA GERENCIA </t>
  </si>
  <si>
    <t>¿El Directorio está conformado por personas con diferentes especialidades y competencias, con prestigio, ética, independencia económica, disponibilidad suficiente y otras cualidades relevantes para la sociedad, de manera que haya pluralidad de enfoques y opiniones?</t>
  </si>
  <si>
    <r>
      <t>a.</t>
    </r>
    <r>
      <rPr>
        <sz val="7"/>
        <color theme="1"/>
        <rFont val="Times New Roman"/>
        <family val="1"/>
      </rPr>
      <t xml:space="preserve">      </t>
    </r>
    <r>
      <rPr>
        <sz val="10"/>
        <color theme="1"/>
        <rFont val="Arial"/>
        <family val="2"/>
      </rPr>
      <t>Indique la siguiente información correspondiente a los miembros del Directorio de la sociedad durante el ejercicio.</t>
    </r>
  </si>
  <si>
    <t>Nombre y Apellido</t>
  </si>
  <si>
    <r>
      <t xml:space="preserve">Formación Profesional </t>
    </r>
    <r>
      <rPr>
        <vertAlign val="superscript"/>
        <sz val="10"/>
        <color theme="1"/>
        <rFont val="Arial"/>
        <family val="2"/>
      </rPr>
      <t>(*)</t>
    </r>
  </si>
  <si>
    <t>Fecha</t>
  </si>
  <si>
    <t>Part. Accionaria (****)</t>
  </si>
  <si>
    <t>Inicio (**)</t>
  </si>
  <si>
    <t>Término (***)</t>
  </si>
  <si>
    <t>N° de acciones</t>
  </si>
  <si>
    <t>Part. (%)</t>
  </si>
  <si>
    <t>Directores (sin incluir a los independientes)</t>
  </si>
  <si>
    <t>Directores Independientes</t>
  </si>
  <si>
    <t>% del total de acciones en poder de los Directores</t>
  </si>
  <si>
    <t>Indique el número de Directores de la sociedad que se encuentran en cada uno de los rangos de edades siguientes:</t>
  </si>
  <si>
    <t xml:space="preserve">  Menor a 35</t>
  </si>
  <si>
    <t>Entre 35 a 55</t>
  </si>
  <si>
    <t xml:space="preserve"> Entre 55 a 65</t>
  </si>
  <si>
    <t xml:space="preserve">  Mayor a 65</t>
  </si>
  <si>
    <r>
      <t>b.</t>
    </r>
    <r>
      <rPr>
        <sz val="7"/>
        <color theme="1"/>
        <rFont val="Times New Roman"/>
        <family val="1"/>
      </rPr>
      <t xml:space="preserve">      </t>
    </r>
    <r>
      <rPr>
        <sz val="10"/>
        <color theme="1"/>
        <rFont val="Arial"/>
        <family val="2"/>
      </rPr>
      <t>Indique si existen requisitos específicos para ser nombrado Presidente del Directorio,  adicionales a los que se requiere para ser designado Director.</t>
    </r>
  </si>
  <si>
    <t>En caso su respuesta sea afirmativa, indique dichos requisitos.</t>
  </si>
  <si>
    <r>
      <t>c.</t>
    </r>
    <r>
      <rPr>
        <sz val="7"/>
        <color theme="1"/>
        <rFont val="Times New Roman"/>
        <family val="1"/>
      </rPr>
      <t xml:space="preserve">      </t>
    </r>
    <r>
      <rPr>
        <sz val="10"/>
        <color theme="1"/>
        <rFont val="Arial"/>
        <family val="2"/>
      </rPr>
      <t>¿El Presidente del Directorio cuenta con voto dirimente?</t>
    </r>
  </si>
  <si>
    <t>¿La sociedad evita la designación de Directores suplentes o alternos, especialmente por razones de quórum?</t>
  </si>
  <si>
    <t>De contar con Directores alternos o suplentes, precisar lo siguiente:</t>
  </si>
  <si>
    <t>Nombres y apellidos del Director suplente o alterno</t>
  </si>
  <si>
    <t>Inicio (*)</t>
  </si>
  <si>
    <t>Término (**)</t>
  </si>
  <si>
    <r>
      <t>b.</t>
    </r>
    <r>
      <rPr>
        <i/>
        <sz val="7"/>
        <color theme="1"/>
        <rFont val="Times New Roman"/>
        <family val="1"/>
      </rPr>
      <t xml:space="preserve">    </t>
    </r>
    <r>
      <rPr>
        <i/>
        <sz val="10"/>
        <color theme="1"/>
        <rFont val="Arial"/>
        <family val="2"/>
      </rPr>
      <t>Establecer objetivos, metas y planes de acción incluidos los presupuestos anuales y los planes de negocios.</t>
    </r>
  </si>
  <si>
    <r>
      <t>c.</t>
    </r>
    <r>
      <rPr>
        <i/>
        <sz val="7"/>
        <color theme="1"/>
        <rFont val="Times New Roman"/>
        <family val="1"/>
      </rPr>
      <t xml:space="preserve">    </t>
    </r>
    <r>
      <rPr>
        <i/>
        <sz val="10"/>
        <color theme="1"/>
        <rFont val="Arial"/>
        <family val="2"/>
      </rPr>
      <t>Controlar y supervisar la gestión y encargarse del gobierno y administración de la sociedad.</t>
    </r>
  </si>
  <si>
    <r>
      <t>d.</t>
    </r>
    <r>
      <rPr>
        <i/>
        <sz val="7"/>
        <color theme="1"/>
        <rFont val="Times New Roman"/>
        <family val="1"/>
      </rPr>
      <t xml:space="preserve">    </t>
    </r>
    <r>
      <rPr>
        <i/>
        <sz val="10"/>
        <color theme="1"/>
        <rFont val="Arial"/>
        <family val="2"/>
      </rPr>
      <t>Supervisar las prácticas de buen gobierno corporativo y establecer las políticas y medidas necesarias para su mejor aplicación.</t>
    </r>
  </si>
  <si>
    <r>
      <t>a.</t>
    </r>
    <r>
      <rPr>
        <sz val="7"/>
        <color theme="1"/>
        <rFont val="Times New Roman"/>
        <family val="1"/>
      </rPr>
      <t xml:space="preserve">      </t>
    </r>
    <r>
      <rPr>
        <sz val="10"/>
        <color theme="1"/>
        <rFont val="Arial"/>
        <family val="2"/>
      </rPr>
      <t>Detalle qué otras facultades relevantes recaen sobre el Directorio de la sociedad.</t>
    </r>
  </si>
  <si>
    <t>Indique, de ser el caso, cuáles son las principales funciones del Directorio que han sido delegadas, y el órgano que las ejerce por delegación:</t>
  </si>
  <si>
    <t>Funciones</t>
  </si>
  <si>
    <t>Órgano / Área a quien se ha delegado funciones</t>
  </si>
  <si>
    <r>
      <t>b.</t>
    </r>
    <r>
      <rPr>
        <i/>
        <sz val="7"/>
        <color theme="1"/>
        <rFont val="Times New Roman"/>
        <family val="1"/>
      </rPr>
      <t xml:space="preserve">   </t>
    </r>
    <r>
      <rPr>
        <i/>
        <sz val="10"/>
        <color theme="1"/>
        <rFont val="Arial"/>
        <family val="2"/>
      </rPr>
      <t>Participar en programas de inducción sobre sus facultades y responsabilidades y a ser informados oportunamente sobre la estructura organizativa de la sociedad.</t>
    </r>
  </si>
  <si>
    <r>
      <t>c.</t>
    </r>
    <r>
      <rPr>
        <i/>
        <sz val="7"/>
        <color theme="1"/>
        <rFont val="Times New Roman"/>
        <family val="1"/>
      </rPr>
      <t xml:space="preserve">   </t>
    </r>
    <r>
      <rPr>
        <i/>
        <sz val="10"/>
        <color theme="1"/>
        <rFont val="Arial"/>
        <family val="2"/>
      </rPr>
      <t>Percibir una retribución por la labor efectuada, que combina el reconocimiento a la experiencia profesional y dedicación hacia la sociedad con criterio de racionalidad.</t>
    </r>
  </si>
  <si>
    <r>
      <t>a.</t>
    </r>
    <r>
      <rPr>
        <sz val="7"/>
        <color theme="1"/>
        <rFont val="Times New Roman"/>
        <family val="1"/>
      </rPr>
      <t xml:space="preserve">      </t>
    </r>
    <r>
      <rPr>
        <sz val="10"/>
        <color theme="1"/>
        <rFont val="Arial"/>
        <family val="2"/>
      </rPr>
      <t>En caso de haberse contratado asesores especializados durante el ejercicio, indique si la lista de asesores especializados del Directorio que han prestado servicios durante el ejercicio para la toma de decisiones de la sociedad fue puesta en conocimiento de los accionistas.</t>
    </r>
  </si>
  <si>
    <r>
      <t xml:space="preserve">De ser el caso, precise si alguno de los asesores especializados tenía alguna vinculación con algún miembro del Directorio y/o Alta Gerencia </t>
    </r>
    <r>
      <rPr>
        <vertAlign val="superscript"/>
        <sz val="10"/>
        <color theme="1"/>
        <rFont val="Arial"/>
        <family val="2"/>
      </rPr>
      <t>(*)</t>
    </r>
    <r>
      <rPr>
        <sz val="10"/>
        <color theme="1"/>
        <rFont val="Arial"/>
        <family val="2"/>
      </rPr>
      <t>.</t>
    </r>
  </si>
  <si>
    <t>(*)  Para los fines de la vinculación se aplicarán los criterios de vinculación contenidos en el Reglamento de Propiedad Indirecta, Vinculación y Grupos Económicos.</t>
  </si>
  <si>
    <r>
      <t>b.</t>
    </r>
    <r>
      <rPr>
        <sz val="7"/>
        <color theme="1"/>
        <rFont val="Times New Roman"/>
        <family val="1"/>
      </rPr>
      <t xml:space="preserve">      </t>
    </r>
    <r>
      <rPr>
        <sz val="10"/>
        <color theme="1"/>
        <rFont val="Arial"/>
        <family val="2"/>
      </rPr>
      <t>De ser el caso, indique si la sociedad realizó programas de inducción a los nuevos miembros que hubiesen ingresado a la sociedad.</t>
    </r>
  </si>
  <si>
    <r>
      <t>c.</t>
    </r>
    <r>
      <rPr>
        <sz val="7"/>
        <color theme="1"/>
        <rFont val="Times New Roman"/>
        <family val="1"/>
      </rPr>
      <t xml:space="preserve">      </t>
    </r>
    <r>
      <rPr>
        <sz val="10"/>
        <color theme="1"/>
        <rFont val="Arial"/>
        <family val="2"/>
      </rPr>
      <t xml:space="preserve">Indique el porcentaje que representa el monto total de las retribuciones y de las bonificaciones anuales de los Directores, respecto a los ingresos brutos, según los estados financieros de la sociedad. </t>
    </r>
  </si>
  <si>
    <t>Retribuciones</t>
  </si>
  <si>
    <t>Bonificaciones</t>
  </si>
  <si>
    <t>Entrega de acciones</t>
  </si>
  <si>
    <t>Entrega de opciones</t>
  </si>
  <si>
    <t>Entrega de dinero</t>
  </si>
  <si>
    <t>Otros (detalle)</t>
  </si>
  <si>
    <t>¿La sociedad cuenta con un Reglamento de Directorio que tiene carácter vinculante y su incumplimiento conlleva responsabilidad?</t>
  </si>
  <si>
    <t>Indique si el Reglamento de Directorio contiene:</t>
  </si>
  <si>
    <t>Políticas y procedimientos para su funcionamiento</t>
  </si>
  <si>
    <t>Estructura organizativa del Directorio</t>
  </si>
  <si>
    <t>Funciones y responsabilidades del presidente del Directorio</t>
  </si>
  <si>
    <t>Procedimientos para la identificación, evaluación y nominación de candidatos a miembros del Directorio, que son propuestos ante la JGA</t>
  </si>
  <si>
    <t>Procedimientos para los casos de vacancia, cese y sucesión de los Directores</t>
  </si>
  <si>
    <t>¿Al menos un tercio del Directorio se encuentra constituido por Directores Independientes?</t>
  </si>
  <si>
    <r>
      <t>a.</t>
    </r>
    <r>
      <rPr>
        <i/>
        <sz val="7"/>
        <color theme="1"/>
        <rFont val="Times New Roman"/>
        <family val="1"/>
      </rPr>
      <t xml:space="preserve">   </t>
    </r>
    <r>
      <rPr>
        <i/>
        <sz val="10"/>
        <color theme="1"/>
        <rFont val="Arial"/>
        <family val="2"/>
      </rPr>
      <t>¿El Directorio declara que el candidato que propone es independiente sobre la base de las indagaciones que realice y de la declaración del candidato?</t>
    </r>
  </si>
  <si>
    <r>
      <t>b.</t>
    </r>
    <r>
      <rPr>
        <i/>
        <sz val="7"/>
        <color theme="1"/>
        <rFont val="Times New Roman"/>
        <family val="1"/>
      </rPr>
      <t xml:space="preserve">   </t>
    </r>
    <r>
      <rPr>
        <i/>
        <sz val="10"/>
        <color theme="1"/>
        <rFont val="Arial"/>
        <family val="2"/>
      </rPr>
      <t>¿Los candidatos a Directores Independientes declaran su condición de independiente ante la sociedad, sus accionistas y directivos?</t>
    </r>
  </si>
  <si>
    <t>¿El Directorio cuenta con un plan de trabajo que contribuye a la eficiencia de sus funciones?</t>
  </si>
  <si>
    <t>¿La sociedad brinda a sus Directores los canales y procedimientos necesarios para que puedan participar eficazmente en las sesiones de Directorio, inclusive de manera no presencial?</t>
  </si>
  <si>
    <r>
      <t>a.</t>
    </r>
    <r>
      <rPr>
        <sz val="7"/>
        <color theme="1"/>
        <rFont val="Times New Roman"/>
        <family val="1"/>
      </rPr>
      <t xml:space="preserve">      </t>
    </r>
    <r>
      <rPr>
        <sz val="10"/>
        <color theme="1"/>
        <rFont val="Arial"/>
        <family val="2"/>
      </rPr>
      <t>Indique en relación a las sesiones del Directorio desarrolladas durante el ejercicio, lo siguiente:</t>
    </r>
  </si>
  <si>
    <t>Número de sesiones realizadas</t>
  </si>
  <si>
    <t>Número sesiones en las cuales no asistió el Presidente del Directorio</t>
  </si>
  <si>
    <t>Número de sesiones en las cuales uno o más Directores fueron representados por Directores suplentes o alternos</t>
  </si>
  <si>
    <t>Número de Directores titulares que fueron representados en al menos una oportunidad</t>
  </si>
  <si>
    <r>
      <t>b.</t>
    </r>
    <r>
      <rPr>
        <sz val="7"/>
        <color theme="1"/>
        <rFont val="Times New Roman"/>
        <family val="1"/>
      </rPr>
      <t xml:space="preserve">      </t>
    </r>
    <r>
      <rPr>
        <sz val="10"/>
        <color theme="1"/>
        <rFont val="Arial"/>
        <family val="2"/>
      </rPr>
      <t>Indique el porcentaje de asistencia de los Directores a las sesiones del Directorio durante el ejercicio.</t>
    </r>
  </si>
  <si>
    <t>Nombre</t>
  </si>
  <si>
    <t>% de asistencia</t>
  </si>
  <si>
    <r>
      <t>c.</t>
    </r>
    <r>
      <rPr>
        <sz val="7"/>
        <color theme="1"/>
        <rFont val="Times New Roman"/>
        <family val="1"/>
      </rPr>
      <t xml:space="preserve">      </t>
    </r>
    <r>
      <rPr>
        <sz val="10"/>
        <color theme="1"/>
        <rFont val="Arial"/>
        <family val="2"/>
      </rPr>
      <t>Indique con qué antelación a la sesión de Directorio se encuentra a disposición de los Directores toda la información referida a los asuntos a tratar en una sesión.</t>
    </r>
  </si>
  <si>
    <t xml:space="preserve">Menor a 3 días </t>
  </si>
  <si>
    <t>De 3 a 5 días</t>
  </si>
  <si>
    <t>Mayor a 5 días</t>
  </si>
  <si>
    <t>Información no confidencial</t>
  </si>
  <si>
    <t>Información confidencial</t>
  </si>
  <si>
    <r>
      <t>a.</t>
    </r>
    <r>
      <rPr>
        <i/>
        <sz val="7"/>
        <color theme="1"/>
        <rFont val="Times New Roman"/>
        <family val="1"/>
      </rPr>
      <t xml:space="preserve">    </t>
    </r>
    <r>
      <rPr>
        <i/>
        <sz val="10"/>
        <color theme="1"/>
        <rFont val="Arial"/>
        <family val="2"/>
      </rPr>
      <t>¿El Directorio evalúa, al menos una vez al año,  de manera objetiva, su desempeño como órgano colegiado y el de sus miembros?</t>
    </r>
  </si>
  <si>
    <r>
      <t>b.</t>
    </r>
    <r>
      <rPr>
        <i/>
        <sz val="7"/>
        <color theme="1"/>
        <rFont val="Times New Roman"/>
        <family val="1"/>
      </rPr>
      <t xml:space="preserve">    </t>
    </r>
    <r>
      <rPr>
        <i/>
        <sz val="10"/>
        <color theme="1"/>
        <rFont val="Arial"/>
        <family val="2"/>
      </rPr>
      <t>¿Se alterna la metodología de la autoevaluación con la evaluación realizada por asesores externos?</t>
    </r>
  </si>
  <si>
    <r>
      <t>a.</t>
    </r>
    <r>
      <rPr>
        <sz val="7"/>
        <color theme="1"/>
        <rFont val="Times New Roman"/>
        <family val="1"/>
      </rPr>
      <t xml:space="preserve">      </t>
    </r>
    <r>
      <rPr>
        <sz val="10"/>
        <color theme="1"/>
        <rFont val="Arial"/>
        <family val="2"/>
      </rPr>
      <t>Indique si se han realizado evaluaciones de desempeño del Directorio durante el ejercicio.</t>
    </r>
  </si>
  <si>
    <t xml:space="preserve">Como órgano colegiado </t>
  </si>
  <si>
    <t xml:space="preserve">A sus miembros </t>
  </si>
  <si>
    <t>En caso la respuesta a la pregunta anterior en cualquiera de los campos sea afirmativa, indicar la información siguiente para cada evaluación:</t>
  </si>
  <si>
    <t>Evaluación</t>
  </si>
  <si>
    <t>Autoevaluación</t>
  </si>
  <si>
    <t>Evaluación externa</t>
  </si>
  <si>
    <r>
      <t xml:space="preserve">Difusión </t>
    </r>
    <r>
      <rPr>
        <vertAlign val="superscript"/>
        <sz val="10"/>
        <color theme="1"/>
        <rFont val="Arial"/>
        <family val="2"/>
      </rPr>
      <t>(*)</t>
    </r>
  </si>
  <si>
    <t>Entidad encargada</t>
  </si>
  <si>
    <r>
      <t>(*)</t>
    </r>
    <r>
      <rPr>
        <vertAlign val="superscript"/>
        <sz val="8"/>
        <color theme="1"/>
        <rFont val="Arial"/>
        <family val="2"/>
      </rPr>
      <t xml:space="preserve">  </t>
    </r>
    <r>
      <rPr>
        <sz val="8"/>
        <color theme="1"/>
        <rFont val="Arial"/>
        <family val="2"/>
      </rPr>
      <t>Indicar Si o No, en caso la evaluación fue puesta en conocimiento de los accionistas.</t>
    </r>
  </si>
  <si>
    <r>
      <t>a.</t>
    </r>
    <r>
      <rPr>
        <i/>
        <sz val="7"/>
        <color theme="1"/>
        <rFont val="Times New Roman"/>
        <family val="1"/>
      </rPr>
      <t xml:space="preserve">   </t>
    </r>
    <r>
      <rPr>
        <i/>
        <sz val="10"/>
        <color theme="1"/>
        <rFont val="Arial"/>
        <family val="2"/>
      </rPr>
      <t>¿El Directorio de la sociedad conforma comités especiales que se enfocan en el análisis de aquellos aspectos más relevantes para el desempeño de la sociedad?</t>
    </r>
  </si>
  <si>
    <t xml:space="preserve"> </t>
  </si>
  <si>
    <r>
      <t>b.</t>
    </r>
    <r>
      <rPr>
        <i/>
        <sz val="7"/>
        <color theme="1"/>
        <rFont val="Times New Roman"/>
        <family val="1"/>
      </rPr>
      <t xml:space="preserve">   </t>
    </r>
    <r>
      <rPr>
        <i/>
        <sz val="10"/>
        <color theme="1"/>
        <rFont val="Arial"/>
        <family val="2"/>
      </rPr>
      <t>¿El Directorio aprueba los reglamentos que rigen a cada uno de los comités especiales que constituye?</t>
    </r>
  </si>
  <si>
    <r>
      <t>c.</t>
    </r>
    <r>
      <rPr>
        <i/>
        <sz val="7"/>
        <color theme="1"/>
        <rFont val="Times New Roman"/>
        <family val="1"/>
      </rPr>
      <t xml:space="preserve">   </t>
    </r>
    <r>
      <rPr>
        <i/>
        <sz val="10"/>
        <color theme="1"/>
        <rFont val="Arial"/>
        <family val="2"/>
      </rPr>
      <t>¿Los comités especiales están presididos por Directores Independientes?</t>
    </r>
  </si>
  <si>
    <r>
      <t>d.</t>
    </r>
    <r>
      <rPr>
        <i/>
        <sz val="7"/>
        <color theme="1"/>
        <rFont val="Times New Roman"/>
        <family val="1"/>
      </rPr>
      <t xml:space="preserve">   </t>
    </r>
    <r>
      <rPr>
        <i/>
        <sz val="10"/>
        <color theme="1"/>
        <rFont val="Arial"/>
        <family val="2"/>
      </rPr>
      <t>¿Los comités especiales tienen asignado un presupuesto?</t>
    </r>
  </si>
  <si>
    <t xml:space="preserve">Pregunta III.13 </t>
  </si>
  <si>
    <t>¿La sociedad cuenta con un Comité de Nombramientos y Retribuciones que se encarga de   nominar a  los candidatos a miembro de Directorio, que son propuestos ante la JGA por el Directorio, así como de aprobar el sistema de remuneraciones e incentivos de la Alta Gerencia?</t>
  </si>
  <si>
    <t>¿La sociedad cuenta con un Comité de Auditoría que supervisa la eficacia e idoneidad del sistema de control interno y externo de la sociedad,  el trabajo de la sociedad de auditoría o del auditor independiente, así como el cumplimiento de las normas de independencia legal y profesional?</t>
  </si>
  <si>
    <r>
      <t>a.</t>
    </r>
    <r>
      <rPr>
        <sz val="7"/>
        <color theme="1"/>
        <rFont val="Times New Roman"/>
        <family val="1"/>
      </rPr>
      <t xml:space="preserve">      </t>
    </r>
    <r>
      <rPr>
        <sz val="10"/>
        <color theme="1"/>
        <rFont val="Arial"/>
        <family val="2"/>
      </rPr>
      <t>Precise si la sociedad cuenta adicionalmente con los siguientes Comités Especiales:</t>
    </r>
  </si>
  <si>
    <t xml:space="preserve">Comité de Riesgos </t>
  </si>
  <si>
    <t>Comité de Gobierno Corporativo</t>
  </si>
  <si>
    <r>
      <t>b.</t>
    </r>
    <r>
      <rPr>
        <sz val="7"/>
        <color theme="1"/>
        <rFont val="Times New Roman"/>
        <family val="1"/>
      </rPr>
      <t xml:space="preserve">      </t>
    </r>
    <r>
      <rPr>
        <sz val="10"/>
        <color theme="1"/>
        <rFont val="Arial"/>
        <family val="2"/>
      </rPr>
      <t>De contar la sociedad con Comités Especiales, indique la siguiente información respecto de cada comité:</t>
    </r>
  </si>
  <si>
    <t>Denominación del Comité:</t>
  </si>
  <si>
    <t>Fecha de creación:</t>
  </si>
  <si>
    <t>Principales funciones:</t>
  </si>
  <si>
    <t>Cargo dentro del Comité</t>
  </si>
  <si>
    <r>
      <t xml:space="preserve">Inicio </t>
    </r>
    <r>
      <rPr>
        <vertAlign val="superscript"/>
        <sz val="10"/>
        <color theme="1"/>
        <rFont val="Arial"/>
        <family val="2"/>
      </rPr>
      <t>(**)</t>
    </r>
  </si>
  <si>
    <r>
      <t xml:space="preserve">Término </t>
    </r>
    <r>
      <rPr>
        <vertAlign val="superscript"/>
        <sz val="10"/>
        <color theme="1"/>
        <rFont val="Arial"/>
        <family val="2"/>
      </rPr>
      <t>(***)</t>
    </r>
  </si>
  <si>
    <t>% Directores Independientes respecto del total del Comité</t>
  </si>
  <si>
    <t>Número de sesiones realizadas durante el ejercicio:</t>
  </si>
  <si>
    <t>Cuenta con facultades delegadas de acuerdo con el artículo 174 de la Ley General de Sociedades:</t>
  </si>
  <si>
    <t xml:space="preserve"> Sí</t>
  </si>
  <si>
    <t xml:space="preserve">  No</t>
  </si>
  <si>
    <t>El comité o su presidente participa en la JGA</t>
  </si>
  <si>
    <t>¿La sociedad adopta medidas para prevenir, detectar, manejar y revelar conflictos de interés que puedan presentarse?</t>
  </si>
  <si>
    <t>Indique, de ser el caso, cuál es el área y/o persona responsable para el seguimiento y control de posibles conflictos de intereses. De ser una persona la encargada, incluir adicionalmente su cargo y área en la que labora.</t>
  </si>
  <si>
    <r>
      <t>a.</t>
    </r>
    <r>
      <rPr>
        <i/>
        <sz val="7"/>
        <color theme="1"/>
        <rFont val="Times New Roman"/>
        <family val="1"/>
      </rPr>
      <t xml:space="preserve">    </t>
    </r>
    <r>
      <rPr>
        <i/>
        <sz val="10"/>
        <color theme="1"/>
        <rFont val="Arial"/>
        <family val="2"/>
      </rPr>
      <t xml:space="preserve">¿La sociedad cuenta con un Código de Ética </t>
    </r>
    <r>
      <rPr>
        <i/>
        <vertAlign val="superscript"/>
        <sz val="10"/>
        <color theme="1"/>
        <rFont val="Arial"/>
        <family val="2"/>
      </rPr>
      <t>(*)</t>
    </r>
    <r>
      <rPr>
        <i/>
        <sz val="10"/>
        <color theme="1"/>
        <rFont val="Arial"/>
        <family val="2"/>
      </rPr>
      <t xml:space="preserve"> cuyo cumplimiento es exigible a sus Directores, gerentes, funcionarios y demás colaboradores </t>
    </r>
    <r>
      <rPr>
        <i/>
        <vertAlign val="superscript"/>
        <sz val="10"/>
        <color theme="1"/>
        <rFont val="Arial"/>
        <family val="2"/>
      </rPr>
      <t>(**)</t>
    </r>
    <r>
      <rPr>
        <i/>
        <sz val="10"/>
        <color theme="1"/>
        <rFont val="Arial"/>
        <family val="2"/>
      </rPr>
      <t xml:space="preserve"> de la sociedad, el cual comprende criterios éticos y de responsabilidad profesional, incluyendo el manejo de potenciales casos de conflictos de interés?</t>
    </r>
  </si>
  <si>
    <r>
      <t>b.</t>
    </r>
    <r>
      <rPr>
        <i/>
        <sz val="7"/>
        <color theme="1"/>
        <rFont val="Times New Roman"/>
        <family val="1"/>
      </rPr>
      <t xml:space="preserve">    </t>
    </r>
    <r>
      <rPr>
        <i/>
        <sz val="10"/>
        <color theme="1"/>
        <rFont val="Arial"/>
        <family val="2"/>
      </rPr>
      <t>¿El Directorio o la Gerencia General aprueban programas de capacitación para el cumplimiento del Código de Ética?</t>
    </r>
  </si>
  <si>
    <t>Accionistas</t>
  </si>
  <si>
    <t xml:space="preserve">Demás personas a quienes les resulte aplicable </t>
  </si>
  <si>
    <t>Del público en general</t>
  </si>
  <si>
    <r>
      <t>b.</t>
    </r>
    <r>
      <rPr>
        <sz val="7"/>
        <color theme="1"/>
        <rFont val="Times New Roman"/>
        <family val="1"/>
      </rPr>
      <t xml:space="preserve">      </t>
    </r>
    <r>
      <rPr>
        <sz val="10"/>
        <color theme="1"/>
        <rFont val="Arial"/>
        <family val="2"/>
      </rPr>
      <t>Indique cuál es el área y/o persona responsable para el seguimiento y cumplimiento del Código de Ética. En caso sea una persona la encargada, incluir adicionalmente su cargo, el área en la que labora, y a quien reporta.</t>
    </r>
  </si>
  <si>
    <t>Persona a quien reporta</t>
  </si>
  <si>
    <r>
      <t>c.</t>
    </r>
    <r>
      <rPr>
        <sz val="7"/>
        <color theme="1"/>
        <rFont val="Times New Roman"/>
        <family val="1"/>
      </rPr>
      <t xml:space="preserve">      </t>
    </r>
    <r>
      <rPr>
        <sz val="10"/>
        <color theme="1"/>
        <rFont val="Arial"/>
        <family val="2"/>
      </rPr>
      <t xml:space="preserve">¿Existe un registro de casos de incumplimiento a dicho Código? </t>
    </r>
  </si>
  <si>
    <r>
      <t>d.</t>
    </r>
    <r>
      <rPr>
        <sz val="7"/>
        <color theme="1"/>
        <rFont val="Times New Roman"/>
        <family val="1"/>
      </rPr>
      <t xml:space="preserve">      </t>
    </r>
    <r>
      <rPr>
        <sz val="10"/>
        <color theme="1"/>
        <rFont val="Arial"/>
        <family val="2"/>
      </rPr>
      <t>Indique el número de incumplimientos a las disposiciones establecidas en dicho Código, detectadas o denunciadas durante el ejercicio.</t>
    </r>
  </si>
  <si>
    <t>Número de incumplimientos</t>
  </si>
  <si>
    <r>
      <t>a.</t>
    </r>
    <r>
      <rPr>
        <i/>
        <sz val="7"/>
        <color theme="1"/>
        <rFont val="Times New Roman"/>
        <family val="1"/>
      </rPr>
      <t xml:space="preserve">    </t>
    </r>
    <r>
      <rPr>
        <i/>
        <sz val="10"/>
        <color theme="1"/>
        <rFont val="Arial"/>
        <family val="2"/>
      </rPr>
      <t>¿La sociedad dispone de mecanismos que permiten efectuar denuncias correspondientes a cualquier comportamiento ilegal o contrario a la ética, garantizando la confidencialidad del denunciante?</t>
    </r>
  </si>
  <si>
    <r>
      <t>a.</t>
    </r>
    <r>
      <rPr>
        <i/>
        <sz val="7"/>
        <color theme="1"/>
        <rFont val="Times New Roman"/>
        <family val="1"/>
      </rPr>
      <t xml:space="preserve">    </t>
    </r>
    <r>
      <rPr>
        <i/>
        <sz val="10"/>
        <color theme="1"/>
        <rFont val="Arial"/>
        <family val="2"/>
      </rPr>
      <t>¿El Directorio es responsable de realizar seguimiento y control de los posibles conflictos de interés que surjan en el Directorio?</t>
    </r>
  </si>
  <si>
    <r>
      <t>b.</t>
    </r>
    <r>
      <rPr>
        <i/>
        <sz val="7"/>
        <color theme="1"/>
        <rFont val="Times New Roman"/>
        <family val="1"/>
      </rPr>
      <t xml:space="preserve">    </t>
    </r>
    <r>
      <rPr>
        <i/>
        <sz val="10"/>
        <color theme="1"/>
        <rFont val="Arial"/>
        <family val="2"/>
      </rPr>
      <t xml:space="preserve"> En caso la sociedad no sea una institución financiera, ¿Tiene establecido como política que los miembros del Directorio se encuentran prohibidos de recibir préstamos de la sociedad o de cualquier empresa de su grupo económico, salvo que  cuenten con la autorización previa del Directorio?</t>
    </r>
  </si>
  <si>
    <r>
      <t>c.</t>
    </r>
    <r>
      <rPr>
        <i/>
        <sz val="7"/>
        <color theme="1"/>
        <rFont val="Times New Roman"/>
        <family val="1"/>
      </rPr>
      <t xml:space="preserve">    </t>
    </r>
    <r>
      <rPr>
        <i/>
        <sz val="10"/>
        <color theme="1"/>
        <rFont val="Arial"/>
        <family val="2"/>
      </rPr>
      <t xml:space="preserve"> En caso la sociedad no sea una institución financiera, ¿Tiene establecido como política que los miembros de la Alta Gerencia se encuentran prohibidos de recibir préstamos de la sociedad o de cualquier empresa de su grupo económico, salvo que cuenten con autorización previa del Directorio?</t>
    </r>
  </si>
  <si>
    <r>
      <t>a.</t>
    </r>
    <r>
      <rPr>
        <sz val="7"/>
        <color theme="1"/>
        <rFont val="Times New Roman"/>
        <family val="1"/>
      </rPr>
      <t xml:space="preserve">      </t>
    </r>
    <r>
      <rPr>
        <sz val="10"/>
        <color theme="1"/>
        <rFont val="Arial"/>
        <family val="2"/>
      </rPr>
      <t>Indique la siguiente información de los miembros de la Alta Gerencia que tengan la condición de accionistas en un porcentaje igual o mayor al 5% de la sociedad.</t>
    </r>
  </si>
  <si>
    <t>Nombres y apellidos</t>
  </si>
  <si>
    <t xml:space="preserve">% sobre el total de acciones </t>
  </si>
  <si>
    <t>% del total de acciones en poder de la Alta Gerencia</t>
  </si>
  <si>
    <r>
      <t>b.</t>
    </r>
    <r>
      <rPr>
        <sz val="7"/>
        <color theme="1"/>
        <rFont val="Times New Roman"/>
        <family val="1"/>
      </rPr>
      <t xml:space="preserve">        </t>
    </r>
    <r>
      <rPr>
        <sz val="10"/>
        <color theme="1"/>
        <rFont val="Arial"/>
        <family val="2"/>
      </rPr>
      <t>Indique si alguno de los miembros del Directorio o de la Alta Gerencia de la Sociedad es cónyuge, pariente en primer o segundo grado de consanguinidad, o pariente en primer grado de afinidad de:</t>
    </r>
  </si>
  <si>
    <t>Vinculación con:</t>
  </si>
  <si>
    <t>Nombres y apellidos del accionista / Director / Gerente</t>
  </si>
  <si>
    <r>
      <t xml:space="preserve">Tipo de vinculación </t>
    </r>
    <r>
      <rPr>
        <vertAlign val="superscript"/>
        <sz val="10"/>
        <color theme="1"/>
        <rFont val="Arial"/>
        <family val="2"/>
      </rPr>
      <t>(**)</t>
    </r>
  </si>
  <si>
    <t>Información adicional (***)</t>
  </si>
  <si>
    <r>
      <t xml:space="preserve"> Accionista</t>
    </r>
    <r>
      <rPr>
        <vertAlign val="superscript"/>
        <sz val="10"/>
        <color theme="1"/>
        <rFont val="Arial"/>
        <family val="2"/>
      </rPr>
      <t xml:space="preserve"> (*)</t>
    </r>
  </si>
  <si>
    <t xml:space="preserve"> Director</t>
  </si>
  <si>
    <t xml:space="preserve"> Alta Gerencia </t>
  </si>
  <si>
    <r>
      <t>c.</t>
    </r>
    <r>
      <rPr>
        <sz val="7"/>
        <color theme="1"/>
        <rFont val="Times New Roman"/>
        <family val="1"/>
      </rPr>
      <t xml:space="preserve">      </t>
    </r>
    <r>
      <rPr>
        <sz val="10"/>
        <color theme="1"/>
        <rFont val="Arial"/>
        <family val="2"/>
      </rPr>
      <t>En caso algún miembro del Directorio ocupe o haya ocupado durante el ejercicio materia del presente reporte algún cargo gerencial en la sociedad, indique la siguiente información:</t>
    </r>
  </si>
  <si>
    <t xml:space="preserve">Nombres y apellidos </t>
  </si>
  <si>
    <t>Cargo gerencial que desempeña o desempeñó</t>
  </si>
  <si>
    <t>Fecha en el cargo gerencial</t>
  </si>
  <si>
    <t xml:space="preserve">Inicio (*) </t>
  </si>
  <si>
    <r>
      <t>d.</t>
    </r>
    <r>
      <rPr>
        <sz val="7"/>
        <color theme="1"/>
        <rFont val="Times New Roman"/>
        <family val="1"/>
      </rPr>
      <t xml:space="preserve">      </t>
    </r>
    <r>
      <rPr>
        <sz val="10"/>
        <color theme="1"/>
        <rFont val="Arial"/>
        <family val="2"/>
      </rPr>
      <t>En caso algún miembro del Directorio o Alta Gerencia de la sociedad haya mantenido durante el ejercicio, alguna relación de índole comercial o contractual con la sociedad, que hayan sido importantes por su cuantía o por su materia, indique la siguiente información.</t>
    </r>
  </si>
  <si>
    <t>Tipo de Relación</t>
  </si>
  <si>
    <t>Breve Descripción</t>
  </si>
  <si>
    <r>
      <t>a.</t>
    </r>
    <r>
      <rPr>
        <i/>
        <sz val="7"/>
        <color theme="1"/>
        <rFont val="Times New Roman"/>
        <family val="1"/>
      </rPr>
      <t xml:space="preserve">   </t>
    </r>
    <r>
      <rPr>
        <i/>
        <sz val="10"/>
        <color theme="1"/>
        <rFont val="Arial"/>
        <family val="2"/>
      </rPr>
      <t>¿El Directorio cuenta con políticas y procedimientos para la valoración, aprobación y revelación de determinadas operaciones entre la sociedad y partes vinculadas, así como para conocer las relaciones comerciales o personales, directas o indirectas, que los Directores mantienen entre ellos, con la sociedad, con sus proveedores o clientes, y otros grupos de interés?</t>
    </r>
  </si>
  <si>
    <r>
      <t>b.</t>
    </r>
    <r>
      <rPr>
        <i/>
        <sz val="7"/>
        <color theme="1"/>
        <rFont val="Times New Roman"/>
        <family val="1"/>
      </rPr>
      <t xml:space="preserve">   </t>
    </r>
    <r>
      <rPr>
        <i/>
        <sz val="10"/>
        <color theme="1"/>
        <rFont val="Arial"/>
        <family val="2"/>
      </rPr>
      <t>En el caso de operaciones de especial relevancia o complejidad, ¿Se contempla la intervención de asesores externos independientes para su valoración?</t>
    </r>
  </si>
  <si>
    <r>
      <t>a.</t>
    </r>
    <r>
      <rPr>
        <sz val="7"/>
        <color theme="1"/>
        <rFont val="Times New Roman"/>
        <family val="1"/>
      </rPr>
      <t xml:space="preserve">      </t>
    </r>
    <r>
      <rPr>
        <sz val="10"/>
        <color theme="1"/>
        <rFont val="Arial"/>
        <family val="2"/>
      </rPr>
      <t>De cumplir con el literal a) de la pregunta III.19, indique el(las) área(s) de la sociedad encargada(s) del tratamiento de las operaciones con partes vinculadas en los siguientes aspectos:</t>
    </r>
  </si>
  <si>
    <t>Aspectos</t>
  </si>
  <si>
    <t>Área Encargada</t>
  </si>
  <si>
    <t>Valoración</t>
  </si>
  <si>
    <t>Aprobación</t>
  </si>
  <si>
    <t>Revelación</t>
  </si>
  <si>
    <r>
      <t>b.</t>
    </r>
    <r>
      <rPr>
        <sz val="7"/>
        <color theme="1"/>
        <rFont val="Times New Roman"/>
        <family val="1"/>
      </rPr>
      <t xml:space="preserve">      </t>
    </r>
    <r>
      <rPr>
        <sz val="10"/>
        <color theme="1"/>
        <rFont val="Arial"/>
        <family val="2"/>
      </rPr>
      <t>Indique los procedimientos para aprobar transacciones entre partes vinculadas:</t>
    </r>
  </si>
  <si>
    <r>
      <t>c.</t>
    </r>
    <r>
      <rPr>
        <sz val="7"/>
        <color theme="1"/>
        <rFont val="Times New Roman"/>
        <family val="1"/>
      </rPr>
      <t xml:space="preserve">      </t>
    </r>
    <r>
      <rPr>
        <sz val="10"/>
        <color theme="1"/>
        <rFont val="Arial"/>
        <family val="2"/>
      </rPr>
      <t>Detalle aquellas operaciones realizadas entre la sociedad y sus partes vinculadas durante el ejercicio que hayan sido importantes por su cuantía o por su materia.</t>
    </r>
  </si>
  <si>
    <t>Nombre o denominación social de la parte vinculada</t>
  </si>
  <si>
    <r>
      <t>Naturaleza de la vinculación</t>
    </r>
    <r>
      <rPr>
        <vertAlign val="superscript"/>
        <sz val="10"/>
        <color theme="1"/>
        <rFont val="Arial"/>
        <family val="2"/>
      </rPr>
      <t>(*)</t>
    </r>
  </si>
  <si>
    <t>Tipo de la operación</t>
  </si>
  <si>
    <t>Importe (S/.)</t>
  </si>
  <si>
    <r>
      <t>d.</t>
    </r>
    <r>
      <rPr>
        <sz val="7"/>
        <color theme="1"/>
        <rFont val="Times New Roman"/>
        <family val="1"/>
      </rPr>
      <t xml:space="preserve">      </t>
    </r>
    <r>
      <rPr>
        <sz val="10"/>
        <color theme="1"/>
        <rFont val="Arial"/>
        <family val="2"/>
      </rPr>
      <t>Precise si la sociedad fija límites para realizar operaciones con vinculados:</t>
    </r>
  </si>
  <si>
    <t xml:space="preserve">Principio 24: Funciones de la Alta Gerencia </t>
  </si>
  <si>
    <r>
      <t>a.</t>
    </r>
    <r>
      <rPr>
        <i/>
        <sz val="7"/>
        <color theme="1"/>
        <rFont val="Times New Roman"/>
        <family val="1"/>
      </rPr>
      <t xml:space="preserve">    </t>
    </r>
    <r>
      <rPr>
        <i/>
        <sz val="10"/>
        <color theme="1"/>
        <rFont val="Arial"/>
        <family val="2"/>
      </rPr>
      <t>¿La sociedad cuenta con una política clara de delimitación de funciones entre la administración o gobierno ejercido por el Directorio, la gestión ordinaria a cargo de la Alta Gerencia y el liderazgo del Gerente General?</t>
    </r>
  </si>
  <si>
    <r>
      <t>b.</t>
    </r>
    <r>
      <rPr>
        <i/>
        <sz val="7"/>
        <color theme="1"/>
        <rFont val="Times New Roman"/>
        <family val="1"/>
      </rPr>
      <t xml:space="preserve">    </t>
    </r>
    <r>
      <rPr>
        <i/>
        <sz val="10"/>
        <color theme="1"/>
        <rFont val="Arial"/>
        <family val="2"/>
      </rPr>
      <t>¿Las designaciones de Gerente General y presidente de Directorio de la sociedad recaen en diferentes personas?</t>
    </r>
  </si>
  <si>
    <r>
      <t>c.</t>
    </r>
    <r>
      <rPr>
        <i/>
        <sz val="7"/>
        <color theme="1"/>
        <rFont val="Times New Roman"/>
        <family val="1"/>
      </rPr>
      <t xml:space="preserve">    </t>
    </r>
    <r>
      <rPr>
        <i/>
        <sz val="10"/>
        <color theme="1"/>
        <rFont val="Arial"/>
        <family val="2"/>
      </rPr>
      <t>¿La Alta Gerencia cuenta con autonomía suficiente para el desarrollo de las funciones asignadas, dentro del marco de políticas y lineamientos definidos por el Directorio, y bajo su control?</t>
    </r>
  </si>
  <si>
    <r>
      <t>d.</t>
    </r>
    <r>
      <rPr>
        <i/>
        <sz val="7"/>
        <color theme="1"/>
        <rFont val="Times New Roman"/>
        <family val="1"/>
      </rPr>
      <t xml:space="preserve">    </t>
    </r>
    <r>
      <rPr>
        <i/>
        <sz val="10"/>
        <color theme="1"/>
        <rFont val="Arial"/>
        <family val="2"/>
      </rPr>
      <t>¿La Gerencia General es responsable de cumplir y hacer cumplir la política de entrega de información al Directorio y a sus Directores?</t>
    </r>
  </si>
  <si>
    <r>
      <t>e.</t>
    </r>
    <r>
      <rPr>
        <i/>
        <sz val="7"/>
        <color theme="1"/>
        <rFont val="Times New Roman"/>
        <family val="1"/>
      </rPr>
      <t xml:space="preserve">    </t>
    </r>
    <r>
      <rPr>
        <i/>
        <sz val="10"/>
        <color theme="1"/>
        <rFont val="Arial"/>
        <family val="2"/>
      </rPr>
      <t>¿El Directorio evalúa anualmente el desempeño de la Gerencia General en función de estándares bien definidos?</t>
    </r>
  </si>
  <si>
    <r>
      <t>f.</t>
    </r>
    <r>
      <rPr>
        <i/>
        <sz val="7"/>
        <color theme="1"/>
        <rFont val="Times New Roman"/>
        <family val="1"/>
      </rPr>
      <t xml:space="preserve">     </t>
    </r>
    <r>
      <rPr>
        <i/>
        <sz val="10"/>
        <color theme="1"/>
        <rFont val="Arial"/>
        <family val="2"/>
      </rPr>
      <t>¿La remuneración de la Alta Gerencia tiene un componente fijo y uno variable, que toman en consideración los resultados de la sociedad, basados en una asunción prudente y responsable de riesgos, y el cumplimiento de las metas trazadas en los planes respectivos?</t>
    </r>
  </si>
  <si>
    <r>
      <t>a.</t>
    </r>
    <r>
      <rPr>
        <sz val="7"/>
        <color theme="1"/>
        <rFont val="Times New Roman"/>
        <family val="1"/>
      </rPr>
      <t xml:space="preserve">      </t>
    </r>
    <r>
      <rPr>
        <sz val="10"/>
        <color theme="1"/>
        <rFont val="Arial"/>
        <family val="2"/>
      </rPr>
      <t>Indique la siguiente información respecto a la remuneración que percibe el Gerente General y plana gerencial (incluyendo bonificaciones).</t>
    </r>
  </si>
  <si>
    <t>Remuneración (*)</t>
  </si>
  <si>
    <t>Fija</t>
  </si>
  <si>
    <t>Variable</t>
  </si>
  <si>
    <r>
      <t>b.</t>
    </r>
    <r>
      <rPr>
        <sz val="7"/>
        <color theme="1"/>
        <rFont val="Times New Roman"/>
        <family val="1"/>
      </rPr>
      <t xml:space="preserve">      </t>
    </r>
    <r>
      <rPr>
        <sz val="10"/>
        <color theme="1"/>
        <rFont val="Arial"/>
        <family val="2"/>
      </rPr>
      <t>En caso la sociedad abone bonificaciones o  indemnizaciones distintas a las determinadas por mandato legal, a la Alta Gerencia, indique la(s) forma(s) en que éstas se pagan.</t>
    </r>
  </si>
  <si>
    <t>Gerencia General</t>
  </si>
  <si>
    <t>Gerentes</t>
  </si>
  <si>
    <r>
      <t>c.</t>
    </r>
    <r>
      <rPr>
        <sz val="7"/>
        <color theme="1"/>
        <rFont val="Times New Roman"/>
        <family val="1"/>
      </rPr>
      <t xml:space="preserve">      </t>
    </r>
    <r>
      <rPr>
        <sz val="10"/>
        <color theme="1"/>
        <rFont val="Arial"/>
        <family val="2"/>
      </rPr>
      <t>En caso de existir un componente variable en la remuneración, especifique cuales son los principales aspectos tomados en cuenta para su determinación.</t>
    </r>
  </si>
  <si>
    <r>
      <t>d.</t>
    </r>
    <r>
      <rPr>
        <sz val="7"/>
        <color theme="1"/>
        <rFont val="Times New Roman"/>
        <family val="1"/>
      </rPr>
      <t xml:space="preserve">      </t>
    </r>
    <r>
      <rPr>
        <sz val="10"/>
        <color theme="1"/>
        <rFont val="Arial"/>
        <family val="2"/>
      </rPr>
      <t>Indique si el Directorio evaluó el desempeño de la Gerencia General durante el ejercicio.</t>
    </r>
  </si>
  <si>
    <r>
      <t>a.</t>
    </r>
    <r>
      <rPr>
        <i/>
        <sz val="7"/>
        <color theme="1"/>
        <rFont val="Times New Roman"/>
        <family val="1"/>
      </rPr>
      <t xml:space="preserve">   </t>
    </r>
    <r>
      <rPr>
        <i/>
        <sz val="10"/>
        <color theme="1"/>
        <rFont val="Arial"/>
        <family val="2"/>
      </rPr>
      <t>¿El Directorio aprueba una política de gestión integral de riesgos de acuerdo con su tamaño y complejidad, promoviendo una cultura de gestión de riesgos al interior de la sociedad, desde el Directorio y la Alta Gerencia hasta los propios colaboradores?</t>
    </r>
  </si>
  <si>
    <r>
      <t>b.</t>
    </r>
    <r>
      <rPr>
        <b/>
        <i/>
        <sz val="7"/>
        <color theme="1"/>
        <rFont val="Times New Roman"/>
        <family val="1"/>
      </rPr>
      <t xml:space="preserve">   </t>
    </r>
    <r>
      <rPr>
        <i/>
        <sz val="10"/>
        <color theme="1"/>
        <rFont val="Arial"/>
        <family val="2"/>
      </rPr>
      <t>¿La política de gestión integral de riesgos alcanza a todas las sociedades integrantes del grupo y permite una visión global de los riesgos críticos?</t>
    </r>
  </si>
  <si>
    <t>¿La sociedad cuenta con una política de delegación de gestión de riesgos que establezca los límites de riesgo que pueden ser administrados por cada nivel de la empresa?</t>
  </si>
  <si>
    <r>
      <t>a.</t>
    </r>
    <r>
      <rPr>
        <i/>
        <sz val="7"/>
        <color theme="1"/>
        <rFont val="Times New Roman"/>
        <family val="1"/>
      </rPr>
      <t xml:space="preserve">    </t>
    </r>
    <r>
      <rPr>
        <i/>
        <sz val="10"/>
        <color theme="1"/>
        <rFont val="Arial"/>
        <family val="2"/>
      </rPr>
      <t>¿La Gerencia General gestiona los riesgos a los que se encuentra expuesta la sociedad y los pone en conocimiento del Directorio?</t>
    </r>
  </si>
  <si>
    <r>
      <t>b.</t>
    </r>
    <r>
      <rPr>
        <i/>
        <sz val="7"/>
        <color theme="1"/>
        <rFont val="Times New Roman"/>
        <family val="1"/>
      </rPr>
      <t xml:space="preserve">    </t>
    </r>
    <r>
      <rPr>
        <i/>
        <sz val="10"/>
        <color theme="1"/>
        <rFont val="Arial"/>
        <family val="2"/>
      </rPr>
      <t>¿La Gerencia General es responsable del sistema de gestión de riesgos, en caso no exista un Comité de Riesgos o una Gerencia de Riesgos?</t>
    </r>
  </si>
  <si>
    <t>¿La sociedad cuenta con un Gerente de Riesgos?</t>
  </si>
  <si>
    <t>En caso su respuesta sea afirmativa, indique la siguiente información:</t>
  </si>
  <si>
    <t>Fecha de ejercicio del cargo</t>
  </si>
  <si>
    <t>Área / órgano al que reporta</t>
  </si>
  <si>
    <r>
      <t xml:space="preserve">Inicio </t>
    </r>
    <r>
      <rPr>
        <vertAlign val="superscript"/>
        <sz val="10"/>
        <color theme="1"/>
        <rFont val="Arial"/>
        <family val="2"/>
      </rPr>
      <t>(*)</t>
    </r>
  </si>
  <si>
    <r>
      <t xml:space="preserve">Término </t>
    </r>
    <r>
      <rPr>
        <vertAlign val="superscript"/>
        <sz val="10"/>
        <color theme="1"/>
        <rFont val="Arial"/>
        <family val="2"/>
      </rPr>
      <t>(**)</t>
    </r>
  </si>
  <si>
    <t>¿La sociedad cuenta con un sistema de control interno y externo, cuya eficacia e idoneidad supervisa el Directorio de la Sociedad?</t>
  </si>
  <si>
    <t xml:space="preserve">Principio 26: Auditoría interna </t>
  </si>
  <si>
    <r>
      <t>a.</t>
    </r>
    <r>
      <rPr>
        <i/>
        <sz val="7"/>
        <color theme="1"/>
        <rFont val="Times New Roman"/>
        <family val="1"/>
      </rPr>
      <t xml:space="preserve">   </t>
    </r>
    <r>
      <rPr>
        <i/>
        <sz val="10"/>
        <color theme="1"/>
        <rFont val="Arial"/>
        <family val="2"/>
      </rPr>
      <t>¿El auditor interno realiza labores de auditoría en forma exclusiva, cuenta con autonomía, experiencia y especialización en los temas bajo su evaluación, e independencia para el seguimiento y la evaluación de la eficacia del sistema de gestión de riesgos?</t>
    </r>
  </si>
  <si>
    <r>
      <t>b.</t>
    </r>
    <r>
      <rPr>
        <i/>
        <sz val="7"/>
        <color theme="1"/>
        <rFont val="Times New Roman"/>
        <family val="1"/>
      </rPr>
      <t xml:space="preserve">   </t>
    </r>
    <r>
      <rPr>
        <i/>
        <sz val="10"/>
        <color theme="1"/>
        <rFont val="Arial"/>
        <family val="2"/>
      </rPr>
      <t>¿Son funciones del auditor interno la evaluación permanente de que toda la información financiera generada o registrada por la sociedad sea válida y confiable, así como verificar la eficacia del cumplimiento normativo?</t>
    </r>
  </si>
  <si>
    <r>
      <t>c.</t>
    </r>
    <r>
      <rPr>
        <i/>
        <sz val="7"/>
        <color theme="1"/>
        <rFont val="Times New Roman"/>
        <family val="1"/>
      </rPr>
      <t xml:space="preserve">   </t>
    </r>
    <r>
      <rPr>
        <i/>
        <sz val="10"/>
        <color theme="1"/>
        <rFont val="Arial"/>
        <family val="2"/>
      </rPr>
      <t>¿El auditor interno reporta directamente al Comité de Auditoría sobre sus planes, presupuesto, actividades, avances, resultados obtenidos y acciones tomadas?</t>
    </r>
  </si>
  <si>
    <r>
      <t>a.</t>
    </r>
    <r>
      <rPr>
        <sz val="7"/>
        <color theme="1"/>
        <rFont val="Times New Roman"/>
        <family val="1"/>
      </rPr>
      <t xml:space="preserve">   </t>
    </r>
    <r>
      <rPr>
        <sz val="10"/>
        <color theme="1"/>
        <rFont val="Arial"/>
        <family val="2"/>
      </rPr>
      <t>Indique si la sociedad cuenta con un área independiente encargada de auditoría interna.</t>
    </r>
  </si>
  <si>
    <t>En caso la respuesta a la pregunta anterior sea afirmativa, dentro de la estructura orgánica de la sociedad indique, jerárquicamente, de quién depende auditoría.</t>
  </si>
  <si>
    <t>Depende de:</t>
  </si>
  <si>
    <r>
      <t>b.</t>
    </r>
    <r>
      <rPr>
        <sz val="7"/>
        <color theme="1"/>
        <rFont val="Times New Roman"/>
        <family val="1"/>
      </rPr>
      <t xml:space="preserve">   </t>
    </r>
    <r>
      <rPr>
        <sz val="10"/>
        <color theme="1"/>
        <rFont val="Arial"/>
        <family val="2"/>
      </rPr>
      <t>Indique si la sociedad cuenta con un Auditor Interno Corporativo.</t>
    </r>
  </si>
  <si>
    <t>Indique cuáles son las principales responsabilidades del encargado de auditoría interna y si cumple otras funciones ajenas a la auditoría interna.</t>
  </si>
  <si>
    <t>¿El nombramiento y cese del Auditor Interno corresponde al Directorio a propuesta del Comité de Auditoría?</t>
  </si>
  <si>
    <t xml:space="preserve">Principio 27: Auditores externos </t>
  </si>
  <si>
    <t xml:space="preserve">Pregunta IV.6 </t>
  </si>
  <si>
    <t>¿La JGA, a propuesta del Directorio, designa a la sociedad de auditoría o al auditor independiente, los que mantienen una clara independencia con la sociedad?</t>
  </si>
  <si>
    <r>
      <t>a.</t>
    </r>
    <r>
      <rPr>
        <sz val="7"/>
        <color theme="1"/>
        <rFont val="Times New Roman"/>
        <family val="1"/>
      </rPr>
      <t xml:space="preserve">      </t>
    </r>
    <r>
      <rPr>
        <sz val="10"/>
        <color theme="1"/>
        <rFont val="Arial"/>
        <family val="2"/>
      </rPr>
      <t>¿La sociedad cuenta con una política para la designación del Auditor Externo?</t>
    </r>
  </si>
  <si>
    <t xml:space="preserve">En caso la pregunta anterior sea afirmativa, describa el procedimiento para contratar a la sociedad de auditoría encargada de dictaminar los estados financieros anuales (incluida la identificación del órgano de la sociedad encargado de elegir a la sociedad de auditoría). </t>
  </si>
  <si>
    <r>
      <t>b.</t>
    </r>
    <r>
      <rPr>
        <sz val="7"/>
        <color theme="1"/>
        <rFont val="Times New Roman"/>
        <family val="1"/>
      </rPr>
      <t xml:space="preserve">      </t>
    </r>
    <r>
      <rPr>
        <sz val="10"/>
        <color theme="1"/>
        <rFont val="Arial"/>
        <family val="2"/>
      </rPr>
      <t>En caso la sociedad de auditoría haya realizado otros servicios diferentes a la propia auditoría de cuentas, indicar si dicha contratación fue informada a la JGA, incluyendo el porcentaje de facturación que dichos servicios representan sobre la facturación total de la sociedad de  auditoría a la empresa.</t>
    </r>
  </si>
  <si>
    <r>
      <t>c.</t>
    </r>
    <r>
      <rPr>
        <sz val="7"/>
        <color theme="1"/>
        <rFont val="Times New Roman"/>
        <family val="1"/>
      </rPr>
      <t xml:space="preserve">      </t>
    </r>
    <r>
      <rPr>
        <sz val="10"/>
        <color theme="1"/>
        <rFont val="Arial"/>
        <family val="2"/>
      </rPr>
      <t>¿Las personas o entidades vinculadas a la sociedad de auditoría prestan servicios a la sociedad, distintos a los de la propia auditoría de cuentas?</t>
    </r>
  </si>
  <si>
    <t>En caso la respuesta a la pregunta anterior sea afirmativa, indique la siguiente información respecto a los servicios adicionales prestados por personas o entidades vinculadas a la sociedad de auditoría en el ejercicio reportado.</t>
  </si>
  <si>
    <t>Nombre o razón social</t>
  </si>
  <si>
    <t>Servicios adicionales</t>
  </si>
  <si>
    <t>% de remuneración(*)</t>
  </si>
  <si>
    <r>
      <t>d.</t>
    </r>
    <r>
      <rPr>
        <sz val="7"/>
        <color theme="1"/>
        <rFont val="Times New Roman"/>
        <family val="1"/>
      </rPr>
      <t xml:space="preserve">      </t>
    </r>
    <r>
      <rPr>
        <sz val="10"/>
        <color theme="1"/>
        <rFont val="Arial"/>
        <family val="2"/>
      </rPr>
      <t>Indicar si la sociedad de auditoría ha utilizado equipos diferentes, en caso haya prestado servicios adicionales a la auditoría de cuentas.</t>
    </r>
  </si>
  <si>
    <r>
      <t>a.</t>
    </r>
    <r>
      <rPr>
        <sz val="7"/>
        <color theme="1"/>
        <rFont val="Times New Roman"/>
        <family val="1"/>
      </rPr>
      <t xml:space="preserve">    </t>
    </r>
    <r>
      <rPr>
        <i/>
        <sz val="10"/>
        <color theme="1"/>
        <rFont val="Arial"/>
        <family val="2"/>
      </rPr>
      <t>¿La sociedad mantiene una política de renovación de su auditor independiente o de su sociedad de auditoría?</t>
    </r>
  </si>
  <si>
    <r>
      <t>b.</t>
    </r>
    <r>
      <rPr>
        <i/>
        <sz val="7"/>
        <color theme="1"/>
        <rFont val="Times New Roman"/>
        <family val="1"/>
      </rPr>
      <t xml:space="preserve">   </t>
    </r>
    <r>
      <rPr>
        <i/>
        <sz val="10"/>
        <color theme="1"/>
        <rFont val="Arial"/>
        <family val="2"/>
      </rPr>
      <t>En caso dicha política establezca plazos mayores de renovación de la sociedad de auditoría, ¿El equipo de trabajo de la sociedad de auditoría rota como máximo cada cinco (5) años?</t>
    </r>
  </si>
  <si>
    <t>Indique la siguiente información de las sociedades de auditoría que han brindado servicios a la sociedad en los últimos cinco (5) años.</t>
  </si>
  <si>
    <t>Razón social de la sociedad de auditoría</t>
  </si>
  <si>
    <t>Servicio (*)</t>
  </si>
  <si>
    <t>Periodo</t>
  </si>
  <si>
    <t>Retribución (**)</t>
  </si>
  <si>
    <t>% de los ingresos sociedad de auditoría</t>
  </si>
  <si>
    <t xml:space="preserve">Pregunta IV.8 </t>
  </si>
  <si>
    <t>En caso de grupos económicos, ¿el auditor externo es el mismo para todo el grupo, incluidas las filiales off-shore?</t>
  </si>
  <si>
    <t>Indique si la sociedad de auditoría contratada para dictaminar los estados financieros de la sociedad correspondientes al ejercicio materia del presente reporte, dictaminó también los estados financieros del mismo ejercicio para otras sociedades de su grupo económico.</t>
  </si>
  <si>
    <t>En caso su respuesta anterior sea afirmativa, indique lo siguiente:</t>
  </si>
  <si>
    <t>Denominación o Razón Social de la (s) sociedad (es) del grupo económico</t>
  </si>
  <si>
    <t xml:space="preserve">Principio 28: Política de información </t>
  </si>
  <si>
    <t>¿La sociedad cuenta con una política de información para los accionistas, inversionistas, demás grupos de interés y el mercado en general, con la cual define de manera formal, ordenada e integral los lineamientos, estándares y criterios que se aplicarán en el manejo, recopilación, elaboración, clasificación, organización y/o distribución de la información que genera o recibe la sociedad?</t>
  </si>
  <si>
    <r>
      <t>a.</t>
    </r>
    <r>
      <rPr>
        <sz val="7"/>
        <color theme="1"/>
        <rFont val="Times New Roman"/>
        <family val="1"/>
      </rPr>
      <t xml:space="preserve">      </t>
    </r>
    <r>
      <rPr>
        <sz val="10"/>
        <color theme="1"/>
        <rFont val="Arial"/>
        <family val="2"/>
      </rPr>
      <t>De ser el caso, indique si de acuerdo a su política de información la sociedad difunde lo siguiente:</t>
    </r>
  </si>
  <si>
    <t xml:space="preserve">Si </t>
  </si>
  <si>
    <t>Objetivos de la sociedad</t>
  </si>
  <si>
    <t>Lista de los miembros del Directorio y la Alta Gerencia</t>
  </si>
  <si>
    <t>Estructura accionaria</t>
  </si>
  <si>
    <t>Descripción del grupo económico al que pertenece</t>
  </si>
  <si>
    <t>Estados Financieros y memoria anual</t>
  </si>
  <si>
    <t>La página web corporativa incluye:</t>
  </si>
  <si>
    <t>Una sección especial sobre gobierno corporativo o relaciones con accionistas e inversionistas que incluye Reporte de Gobierno Corporativo</t>
  </si>
  <si>
    <t>Hechos de importancia</t>
  </si>
  <si>
    <t>Información financiera</t>
  </si>
  <si>
    <t>Estatuto</t>
  </si>
  <si>
    <t>Reglamento de JGA e información sobre Juntas (asistencia, actas, otros)</t>
  </si>
  <si>
    <t>Composición del Directorio y su Reglamento</t>
  </si>
  <si>
    <t>Código de Ética</t>
  </si>
  <si>
    <t>Política de riesgos</t>
  </si>
  <si>
    <t>Responsabilidad Social Empresarial (comunidad, medio ambiente, otros)</t>
  </si>
  <si>
    <t>¿La sociedad cuenta con una oficina de relación con inversionistas?</t>
  </si>
  <si>
    <t xml:space="preserve">En caso cuente con una oficina de relación con inversionistas, indique quién es la persona responsable. </t>
  </si>
  <si>
    <t>Responsable de la oficina de relación con inversionistas</t>
  </si>
  <si>
    <t>De no contar con una oficina de relación con inversionistas, indique cuál es la unidad (departamento/área) o persona encargada de recibir y tramitar las solicitudes de información de los accionistas de la sociedad y público en general. De ser una persona, incluir adicionalmente su cargo y área en la que labora.</t>
  </si>
  <si>
    <t xml:space="preserve">Área encargada </t>
  </si>
  <si>
    <t xml:space="preserve">Persona encargada </t>
  </si>
  <si>
    <t>En caso existan salvedades en el informe por parte del auditor externo, ¿dichas salvedades han sido explicadas y/o justificadas a los accionistas?</t>
  </si>
  <si>
    <t>¿La sociedad revela la estructura de propiedad, considerando las distintas clases de acciones y, de ser el caso, la participación conjunta de un determinado grupo económico?</t>
  </si>
  <si>
    <t>Indique la composición de la estructura accionaria de la sociedad al cierre del ejercicio.</t>
  </si>
  <si>
    <t>Tenencia acciones con derecho a voto</t>
  </si>
  <si>
    <t>% de participación</t>
  </si>
  <si>
    <t>Menor al 1%</t>
  </si>
  <si>
    <t>Entre 1% y un 5%</t>
  </si>
  <si>
    <t>Entre 5% y un 10%</t>
  </si>
  <si>
    <t>Mayor al 10%</t>
  </si>
  <si>
    <t>Total</t>
  </si>
  <si>
    <t>Tenencia acciones sin derecho a voto (de ser el caso)</t>
  </si>
  <si>
    <t>Número de tenedores (al cierre del ejercicio)</t>
  </si>
  <si>
    <t>Tenencia acciones de inversión (de ser el caso)</t>
  </si>
  <si>
    <t>Porcentaje de acciones en cartera sobre el capital social:</t>
  </si>
  <si>
    <t>¿La sociedad informa sobre los convenios o pactos entre accionistas?</t>
  </si>
  <si>
    <r>
      <t>a.</t>
    </r>
    <r>
      <rPr>
        <sz val="7"/>
        <color theme="1"/>
        <rFont val="Times New Roman"/>
        <family val="1"/>
      </rPr>
      <t xml:space="preserve">      </t>
    </r>
    <r>
      <rPr>
        <sz val="10"/>
        <color theme="1"/>
        <rFont val="Arial"/>
        <family val="2"/>
      </rPr>
      <t>¿La sociedad tiene registrados pactos vigentes entre accionistas?.</t>
    </r>
  </si>
  <si>
    <r>
      <t>b.</t>
    </r>
    <r>
      <rPr>
        <sz val="7"/>
        <color theme="1"/>
        <rFont val="Times New Roman"/>
        <family val="1"/>
      </rPr>
      <t xml:space="preserve">      </t>
    </r>
    <r>
      <rPr>
        <sz val="10"/>
        <color theme="1"/>
        <rFont val="Arial"/>
        <family val="2"/>
      </rPr>
      <t>De haberse efectuado algún pacto o convenio entre los accionistas que haya sido informado a la sociedad durante el ejercicio, indique sobre qué materias trató cada uno de estos.</t>
    </r>
  </si>
  <si>
    <t>Elección de miembros de Directorio</t>
  </si>
  <si>
    <t>Ejercicio de derecho de voto en las asambleas</t>
  </si>
  <si>
    <t>Restricción de la libre transmisibilidad de las acciones</t>
  </si>
  <si>
    <t>Cambios de reglas internas o estatutarias de la sociedad</t>
  </si>
  <si>
    <t>Otros /Detalle</t>
  </si>
  <si>
    <t xml:space="preserve">Pregunta V.5 </t>
  </si>
  <si>
    <t>¿La sociedad divulga los estándares adoptados en materia de gobierno corporativo en un informe anual, de cuyo contenido es responsable el Directorio, previo informe del Comité de Auditoría, del Comité de Gobierno Corporativo, o de un consultor externo, de ser el caso?</t>
  </si>
  <si>
    <r>
      <t>a.</t>
    </r>
    <r>
      <rPr>
        <sz val="7"/>
        <color theme="1"/>
        <rFont val="Times New Roman"/>
        <family val="1"/>
      </rPr>
      <t xml:space="preserve">      </t>
    </r>
    <r>
      <rPr>
        <sz val="10"/>
        <color theme="1"/>
        <rFont val="Arial"/>
        <family val="2"/>
      </rPr>
      <t>La sociedad cuenta con mecanismos para la difusión interna y externa de las prácticas de gobierno corporativo.</t>
    </r>
  </si>
  <si>
    <t>De ser afirmativa la respuesta anterior, especifique los mecanismos empleados.</t>
  </si>
  <si>
    <t>SECCIÓN C:</t>
  </si>
  <si>
    <t>Contenido de documentos de la Sociedad</t>
  </si>
  <si>
    <t>Indique en cual(es) de los siguientes documento(s) de la Sociedad se encuentran regulados los siguientes temas:</t>
  </si>
  <si>
    <t>Política para la redención o canje de acciones sin derecho a voto</t>
  </si>
  <si>
    <t>Método del registro de los derechos de propiedad accionaria y responsable del registro</t>
  </si>
  <si>
    <t>Procedimientos para la selección de asesor externo que emita opinión independiente sobre las propuestas del Directorio de operaciones corporativas que puedan afectar el derecho de no dilución de los accionistas</t>
  </si>
  <si>
    <t>Procedimiento para recibir y atender las solicitudes de información y opinión de los accionistas</t>
  </si>
  <si>
    <t>Políticas o acuerdos de no adopción de mecanismos anti-absorción</t>
  </si>
  <si>
    <t>Convenio arbitral</t>
  </si>
  <si>
    <t>Política para la selección de los Directores de la sociedad</t>
  </si>
  <si>
    <t>Política para evaluar la remuneración de los Directores de la sociedad</t>
  </si>
  <si>
    <t xml:space="preserve">Mecanismos para poner a disposición de los accionistas información relativa a puntos contenidos en la agenda de la JGA y propuestas de acuerdo </t>
  </si>
  <si>
    <t>Medios adicionales a los establecidos por Ley, utilizados por la sociedad para convocar a Juntas</t>
  </si>
  <si>
    <t>Mecanismos adicionales para que los accionistas puedan formular propuestas de puntos de agenda a discutir en la JGA.</t>
  </si>
  <si>
    <t>Procedimientos para aceptar o denegar las propuestas de los accionistas de incluir puntos de agenda a discutir en la JGA</t>
  </si>
  <si>
    <t>Mecanismos que permitan la participación no presencial de los accionistas</t>
  </si>
  <si>
    <t>Procedimientos para la emisión del voto diferenciado por parte de los accionistas</t>
  </si>
  <si>
    <t>Procedimientos a cumplir en las situaciones de delegación de voto</t>
  </si>
  <si>
    <t>Requisitos y formalidades para que un accionista pueda ser representado en una Junta</t>
  </si>
  <si>
    <t>Procedimientos para la delegación de votos a favor de los miembros del Directorio o de la Alta Gerencia.</t>
  </si>
  <si>
    <t>Procedimiento para realizar el seguimiento de los acuerdos de la JGA</t>
  </si>
  <si>
    <t>El número mínimo y máximo de Directores que conforman el Directorio de la sociedad</t>
  </si>
  <si>
    <t>Los deberes, derechos y funciones de los Directores de la sociedad</t>
  </si>
  <si>
    <t>Tipos de bonificaciones que recibe el directorio por cumplimiento de metas en la sociedad</t>
  </si>
  <si>
    <t>Política de contratación de servicios de asesoría para los Directores</t>
  </si>
  <si>
    <t xml:space="preserve">Política de inducción para los nuevos Directores </t>
  </si>
  <si>
    <t>Los requisitos especiales para ser Director Independiente de la sociedad</t>
  </si>
  <si>
    <t>Criterios para la evaluación del desempeño del Directorio y el de sus miembros</t>
  </si>
  <si>
    <t>Política de determinación, seguimiento y control de posibles conflictos de intereses</t>
  </si>
  <si>
    <t>Política que defina el procedimiento para la valoración, aprobación y revelación de operaciones con partes vinculadas</t>
  </si>
  <si>
    <t>Responsabilidades y funciones del Presidente del Directorio, Presidente Ejecutivo, Gerente General, y de otros funcionarios con cargos de la Alta Gerencia</t>
  </si>
  <si>
    <t>Criterios para la evaluación del desempeño de la Alta Gerencia</t>
  </si>
  <si>
    <t>Política para fijar y evaluar la remuneraciones de la Alta Gerencia</t>
  </si>
  <si>
    <t>Política de gestión integral de riesgos</t>
  </si>
  <si>
    <t>Responsabilidades del encargado de Auditoría Interna.</t>
  </si>
  <si>
    <t>Política para la designación del Auditor Externo, duración del contrato y criterios para la renovación.</t>
  </si>
  <si>
    <t>Política de revelación y comunicación de información a los inversionistas</t>
  </si>
  <si>
    <t>(*) Los Directores Independientes son aquellos seleccionados por su trayectoria profesional, honorabilidad, suficiencia e independencia económica y desvinculación con la sociedad, sus accionistas o directivos.</t>
  </si>
  <si>
    <t>Política de dividendos
(criterios para la distribución de utilidades)</t>
  </si>
  <si>
    <t xml:space="preserve"> (*) El ejercicio directo comprende el voto por cualquier medio o modalidad que no implique representación. </t>
  </si>
  <si>
    <t xml:space="preserve">Sí     </t>
  </si>
  <si>
    <r>
      <t>(*)</t>
    </r>
    <r>
      <rPr>
        <sz val="8"/>
        <color theme="1"/>
        <rFont val="Arial"/>
        <family val="2"/>
      </rPr>
      <t xml:space="preserve"> Detallar  adicionalmente si el Director participa simultáneamente en otros Directorios, precisando el número y si estos son parte del grupo económico de la sociedad que reporta. Para tal efecto debe considerarse la definición de grupo económico contenida en el Reglamento de Propiedad Indirecta, Vinculación y Grupos Económicos.</t>
    </r>
  </si>
  <si>
    <r>
      <t>(****)</t>
    </r>
    <r>
      <rPr>
        <sz val="8"/>
        <color theme="1"/>
        <rFont val="Arial"/>
        <family val="2"/>
      </rPr>
      <t xml:space="preserve"> Aplicable obligatoriamente solo para los Directores con una participación sobre el capital social igual o mayor al 5% de las acciones de la sociedad que reporta.</t>
    </r>
  </si>
  <si>
    <t>(***) Completar sólo en caso hubiera dejado de ejercer el cargo de Director durante el ejercicio.</t>
  </si>
  <si>
    <t>(*) Corresponde al primer nombramiento como Director alterno o suplente en la sociedad que reporta.</t>
  </si>
  <si>
    <t>(**) Completar sólo en caso hubiera dejado el cargo de Director alterno o suplente durante el ejercicio.</t>
  </si>
  <si>
    <t>Volver al Indice</t>
  </si>
  <si>
    <t>¿El Directorio tiene como función?:
a.    Aprobar y dirigir la estrategia corporativa de la sociedad.</t>
  </si>
  <si>
    <t>b.¿El Directorio delega alguna de sus funciones?</t>
  </si>
  <si>
    <t>¿Los miembros del Directorio tienen derecho a?:
a.   Solicitar al Directorio el apoyo o aporte de expertos.</t>
  </si>
  <si>
    <t>(%) Ingresos 
Brutos</t>
  </si>
  <si>
    <t>(%) Ingresos
Brutos</t>
  </si>
  <si>
    <t>(*) En este campo deberá informarse el número de sesiones que se han llevado a cabo al amparo de lo dispuesto en el último párrafo del artículo 167 de la LGS.</t>
  </si>
  <si>
    <r>
      <t xml:space="preserve">Miembros del Comité </t>
    </r>
    <r>
      <rPr>
        <vertAlign val="superscript"/>
        <sz val="10"/>
        <color theme="1"/>
        <rFont val="Arial"/>
        <family val="2"/>
      </rPr>
      <t>(*)</t>
    </r>
    <r>
      <rPr>
        <sz val="10"/>
        <color theme="1"/>
        <rFont val="Arial"/>
        <family val="2"/>
      </rPr>
      <t xml:space="preserve">:
Nombres y Apellidos </t>
    </r>
  </si>
  <si>
    <t>(*)Se brindará información respecto a las personas que integran o integraron el Comité durante el ejercicio que se reporta.</t>
  </si>
  <si>
    <t>(**) Corresponde al primer nombramiento como miembro del Comité en la sociedad que reporta.</t>
  </si>
  <si>
    <t>(***)Completar sólo en caso hubiera dejado de ser parte del Comité durante el ejercicio.</t>
  </si>
  <si>
    <t xml:space="preserve">(*) El Código de Ética puede formar parte de las Normas Internas de Conducta. </t>
  </si>
  <si>
    <t>(**) El término colaboradores alcanza a todas las personas que mantengan algún tipo de vínculo laboral con la sociedad, independientemente del régimen o modalidad laboral.</t>
  </si>
  <si>
    <t>Si la sociedad cuenta con un Código de Ética, indique lo siguiente:
a.      Se encuentra a disposición de:</t>
  </si>
  <si>
    <t xml:space="preserve"> Número de acciones</t>
  </si>
  <si>
    <t>(*)Accionistas con una participación igual o mayor al 5% del capital social.</t>
  </si>
  <si>
    <t xml:space="preserve">    </t>
  </si>
  <si>
    <t>(**)Para los fines de la vinculación se aplicarán los criterios de vinculación contenidos en el Reglamento de Propiedad Indirecta, Vinculación y Grupos Económicos.</t>
  </si>
  <si>
    <t>(***)En el caso exista vinculación  con algún accionista incluir su participación accionaria. En el caso la vinculación sea con algún miembro de la plana gerencial, incluir su cargo.</t>
  </si>
  <si>
    <t>(*)Corresponde al primer nombramiento en la sociedad que reporta en el cargo gerencial.</t>
  </si>
  <si>
    <t>(**) Completar sólo en caso hubiera dejado de ejercer el cargo gerencial durante el ejercicio.</t>
  </si>
  <si>
    <t>(*)Para los fines de la vinculación se aplicarán los criterios de vinculación contenidos en el Reglamento de Propiedad Indirecta, Vinculación y Grupos Económicos.</t>
  </si>
  <si>
    <t>(*) Indicar el porcentaje que representa el monto total de las retribuciones anuales de los miembros de la Alta Gerencia, respecto del nivel de ingresos brutos, según los estados financieros de la sociedad.</t>
  </si>
  <si>
    <r>
      <t>(*)</t>
    </r>
    <r>
      <rPr>
        <sz val="8"/>
        <color theme="1"/>
        <rFont val="Arial"/>
        <family val="2"/>
      </rPr>
      <t xml:space="preserve"> Corresponde al primer nombramiento en la sociedad que reporta.</t>
    </r>
  </si>
  <si>
    <t>(*)Facturación de los servicios adicionales sobre la facturación de los servicios de auditoría.</t>
  </si>
  <si>
    <t>(**) Del monto total pagado a la sociedad de auditoría por todo concepto, indicar el porcentaje que corresponde a retribución por servicios de auditoría financiera.</t>
  </si>
  <si>
    <r>
      <t>b.¿La sociedad cuenta con una página web corporativa?</t>
    </r>
    <r>
      <rPr>
        <sz val="7"/>
        <color theme="1"/>
        <rFont val="Times New Roman"/>
        <family val="1"/>
      </rPr>
      <t xml:space="preserve">      </t>
    </r>
  </si>
  <si>
    <t xml:space="preserve">(*) Incluye Reglamento de JGA, Reglamento de Directorio u otros emitidos por la sociedad.  </t>
  </si>
  <si>
    <t>(**)Indicar la denominación del documento, salvo se trate del Estatuto de la sociedad.</t>
  </si>
  <si>
    <t xml:space="preserve">Denominación del documento (**) </t>
  </si>
  <si>
    <t>SECCION C</t>
  </si>
  <si>
    <t>(*) Se entiende por mismas condiciones aquellas particularidades que distinguen a los accionistas, o hacen que cuenten con una característica común, en su relación con la sociedad (inversionistas institucionales, inversionistas no controladores, etc.). Debe considerarse que esto en ningún supuesto implica que se favorezca el uso de información privilegiada.</t>
  </si>
  <si>
    <t>Información sobre el cumplimiento de los Principios de Buen Gobierno para las Sociedades Peruanas</t>
  </si>
  <si>
    <t>RANGO ENTERO</t>
  </si>
  <si>
    <t>Número de acciones 
con derecho a voto</t>
  </si>
  <si>
    <t>(**) Corresponde al primer nombramiento en la sociedad que reporta.</t>
  </si>
  <si>
    <r>
      <t>(**)</t>
    </r>
    <r>
      <rPr>
        <sz val="8"/>
        <color theme="1"/>
        <rFont val="Arial"/>
        <family val="2"/>
      </rPr>
      <t xml:space="preserve"> Completar sólo en caso hubiera dejado de ejercer el cargo durante el ejercicio.</t>
    </r>
  </si>
  <si>
    <t>(*) Incluir  todos los tipos de  servicios, tales como dictámenes de información financiera, peritajes contables, auditorías operativas, auditorías de sistemas, auditoría tributaria u otros servicios.</t>
  </si>
  <si>
    <t xml:space="preserve">Principio 30: Información sobre estructura accionaria y acuerdos entre los accionistas </t>
  </si>
  <si>
    <t>REPORTE SOBRE EL CUMPLIMIENTO DEL CODIGO DE BUEN GOBIERNO
CORPORATIVO PARA LAS SOCIEDADES PERUANAS (10150)</t>
  </si>
  <si>
    <t>Denominación:</t>
  </si>
  <si>
    <t>Ejercicio:</t>
  </si>
  <si>
    <t>Página Web:</t>
  </si>
  <si>
    <t>RANGO EXPLICACION</t>
  </si>
  <si>
    <t>Cant.</t>
  </si>
  <si>
    <t>COMITÉ 1</t>
  </si>
  <si>
    <t>COMITÉ 5</t>
  </si>
  <si>
    <t>COMITÉ 4</t>
  </si>
  <si>
    <t>COMITÉ 3</t>
  </si>
  <si>
    <t>COMITÉ 2</t>
  </si>
  <si>
    <t>[INI]</t>
  </si>
  <si>
    <t>Si desea agregar mas filas al cuadro, favor de agregarlas entre las Marcas [INI] [FIN]</t>
  </si>
  <si>
    <t>[FIN]</t>
  </si>
  <si>
    <t>No ingrese mas filas debajo de esta línea. No serán  considerados en la carga.</t>
  </si>
  <si>
    <t>[FIN]
[INI]</t>
  </si>
  <si>
    <t>Principio</t>
  </si>
  <si>
    <r>
      <t xml:space="preserve">Reglamento Interno </t>
    </r>
    <r>
      <rPr>
        <vertAlign val="superscript"/>
        <sz val="10"/>
        <color theme="1"/>
        <rFont val="Arial"/>
        <family val="2"/>
      </rPr>
      <t xml:space="preserve">(*) </t>
    </r>
  </si>
  <si>
    <t>Manual</t>
  </si>
  <si>
    <t>No regulado</t>
  </si>
  <si>
    <t>No Aplica</t>
  </si>
  <si>
    <t>PREGUNTA</t>
  </si>
  <si>
    <t>COL1</t>
  </si>
  <si>
    <t>COL2</t>
  </si>
  <si>
    <t>COL3</t>
  </si>
  <si>
    <t>COL4</t>
  </si>
  <si>
    <t>COL5</t>
  </si>
  <si>
    <t>COL6</t>
  </si>
  <si>
    <t>COL7</t>
  </si>
  <si>
    <t>COL8</t>
  </si>
  <si>
    <t>COL9</t>
  </si>
  <si>
    <t>COL10</t>
  </si>
  <si>
    <t>COL11</t>
  </si>
  <si>
    <t>COL12</t>
  </si>
  <si>
    <t>HOJA</t>
  </si>
  <si>
    <t>SeccionC</t>
  </si>
  <si>
    <t>Info</t>
  </si>
  <si>
    <t>x</t>
  </si>
  <si>
    <t>Indicador</t>
  </si>
  <si>
    <t>L1</t>
  </si>
  <si>
    <t>L2</t>
  </si>
  <si>
    <t>L3</t>
  </si>
  <si>
    <t>L4</t>
  </si>
  <si>
    <t>L5</t>
  </si>
  <si>
    <t>L6</t>
  </si>
  <si>
    <t>L7</t>
  </si>
  <si>
    <t>L8</t>
  </si>
  <si>
    <t>L9</t>
  </si>
  <si>
    <t>L10</t>
  </si>
  <si>
    <t>L11</t>
  </si>
  <si>
    <t>L12</t>
  </si>
  <si>
    <t>y</t>
  </si>
  <si>
    <t>RANGO DECIMAL</t>
  </si>
  <si>
    <t>RANGO FECHA</t>
  </si>
  <si>
    <t>Para el correcto llenado del formato por favor tomar en cuenta las siguientes consideraciones dadas en el ejemplo:</t>
  </si>
  <si>
    <t>(1) Solo es aplicable en el caso en que la información contenida en el presente informe haya sido revisada por alguna empresa especializada (por ejemplo: sociedad de auditoría o empresa de consultoría).</t>
  </si>
  <si>
    <r>
      <t>Denominación o razón social de la empresa revisora: (</t>
    </r>
    <r>
      <rPr>
        <sz val="8"/>
        <color theme="1"/>
        <rFont val="Arial"/>
        <family val="2"/>
      </rPr>
      <t>1)</t>
    </r>
  </si>
  <si>
    <t>Completo</t>
  </si>
  <si>
    <t>RPJ</t>
  </si>
  <si>
    <t>No aplica. COFIDE forma parte del grupo FONAFE, siendo el último el holding que agrupa a las empresas del Estado.</t>
  </si>
  <si>
    <t>Directorio</t>
  </si>
  <si>
    <t>Gerente</t>
  </si>
  <si>
    <t>COFIDE forma parte del Holding FONAFE, que agrupa a las empresas del Estado y cuenta con lineamientos de gestión integral de riesgos incorporado en el Código de Gobierno Corporativo.</t>
  </si>
  <si>
    <t>Gerencia General, Comité de Riesgos y Directorio</t>
  </si>
  <si>
    <t>No aplica. No existen pactos o convenios entre accionistas.</t>
  </si>
  <si>
    <t>Contraloría General de la República</t>
  </si>
  <si>
    <t>SIED</t>
  </si>
  <si>
    <t>Carta simple</t>
  </si>
  <si>
    <t>www.cofide.com.pe</t>
  </si>
  <si>
    <t>Clase "A"</t>
  </si>
  <si>
    <t>Clase "C"</t>
  </si>
  <si>
    <t>Clase "B Preferentes"</t>
  </si>
  <si>
    <t>Son preferentes, redimibles o recomprables; acciones sin derecho a voto y devengan en forma anual un dividendo preferente y acumulativo.</t>
  </si>
  <si>
    <t>Son libremente negociables y podrán ser listadas en la bolsa y/o cualquier registro necesario para ser negociadas en rueda de bolsa, previo acuerdo aprobado del Directorio.</t>
  </si>
  <si>
    <t>La sociedad considera suficiente la aplicación de ley y normas aplicables.</t>
  </si>
  <si>
    <t>Ingresos 2014 (Superavit)</t>
  </si>
  <si>
    <t>Gasto Directorio (Costeo)</t>
  </si>
  <si>
    <t>Independientes</t>
  </si>
  <si>
    <t>Dependientes</t>
  </si>
  <si>
    <t>En COFIDE existe un Comité de Riesgos, el cual sesiona dos veces cada mes.</t>
  </si>
  <si>
    <t xml:space="preserve">Gerente </t>
  </si>
  <si>
    <t>Gerencia de Gestión Humana y Administración</t>
  </si>
  <si>
    <t>Gestión Humana y Administración</t>
  </si>
  <si>
    <t xml:space="preserve">Gerencia General </t>
  </si>
  <si>
    <r>
      <t>b.</t>
    </r>
    <r>
      <rPr>
        <i/>
        <sz val="7"/>
        <rFont val="Times New Roman"/>
        <family val="1"/>
      </rPr>
      <t xml:space="preserve">    </t>
    </r>
    <r>
      <rPr>
        <i/>
        <sz val="10"/>
        <rFont val="Arial"/>
        <family val="2"/>
      </rPr>
      <t>¿Las denuncias se presentan directamente al Comité de Auditoría cuando están relacionadas con aspectos contables o cuando la Gerencia General o la Gerencia Financiera estén involucradas?</t>
    </r>
  </si>
  <si>
    <t>Es responsabilidad del Directorio, resolver en caso de conflictos de interés en los que participen miembros del directorio de COFIDE. Dicha responsabilidad se encuentra establecida en la Política de Gestión de Conflictos.</t>
  </si>
  <si>
    <t>COFIDE cuenta con el MOF y ROF en donde se establecen las funciones de las diversas gerencias de la organización y estas no se superponen con las competencias atribuidas para el Presidente y el Gerente General. Asimismo, COFIDE cuenta con una estructura de poderes determinada y emitida por la Gerencia General que permite desempeñarse correctamente a los órganos de línea.</t>
  </si>
  <si>
    <t>COFIDE cuenta con un procedimiento para la aplicación y monitoreo de todos los requerimientos de información de los directores, la cual es centralizada por la gerencia general.</t>
  </si>
  <si>
    <t>Clase A y C</t>
  </si>
  <si>
    <t>No aplica. La sociedad es una institución financiera.</t>
  </si>
  <si>
    <r>
      <t xml:space="preserve">Fecha de aviso de </t>
    </r>
    <r>
      <rPr>
        <sz val="9"/>
        <rFont val="Arial"/>
        <family val="2"/>
      </rPr>
      <t>convocatoria</t>
    </r>
  </si>
  <si>
    <r>
      <t>Quórum</t>
    </r>
    <r>
      <rPr>
        <sz val="10"/>
        <rFont val="Arial"/>
        <family val="2"/>
      </rPr>
      <t xml:space="preserve"> %</t>
    </r>
  </si>
  <si>
    <r>
      <t xml:space="preserve">Nº </t>
    </r>
    <r>
      <rPr>
        <sz val="9.5"/>
        <rFont val="Arial"/>
        <family val="2"/>
      </rPr>
      <t>de</t>
    </r>
    <r>
      <rPr>
        <sz val="10"/>
        <rFont val="Arial"/>
        <family val="2"/>
      </rPr>
      <t xml:space="preserve"> Acc. Asistentes</t>
    </r>
  </si>
  <si>
    <r>
      <t xml:space="preserve">Ejercicio directo </t>
    </r>
    <r>
      <rPr>
        <vertAlign val="superscript"/>
        <sz val="9"/>
        <rFont val="Arial"/>
        <family val="2"/>
      </rPr>
      <t>(*)</t>
    </r>
  </si>
  <si>
    <r>
      <t xml:space="preserve">Número de sesiones en las que se haya prescindido de convocatoria </t>
    </r>
    <r>
      <rPr>
        <vertAlign val="superscript"/>
        <sz val="10"/>
        <rFont val="Arial"/>
        <family val="2"/>
      </rPr>
      <t>(*)</t>
    </r>
  </si>
  <si>
    <t>COMITÉ DE RIESGOS</t>
  </si>
  <si>
    <t>Lineamientos para el uso de firmas digitales e intercambio electrónico de documentos - SIED</t>
  </si>
  <si>
    <t>Lineamientos para el uso de firmas digitales e intercambio electrónico de documentos - SIED, correo electrónico y link de accionistas minoritarios.</t>
  </si>
  <si>
    <t>ROF / MOF</t>
  </si>
  <si>
    <t>Formatos de Evaluación de desempeño</t>
  </si>
  <si>
    <t>Manual de Gestión Integral de Riesgos</t>
  </si>
  <si>
    <t>Dictámenes de información financiera, Auditorias operativas y evaluación de exámenes especiales. (Incluye IGV)</t>
  </si>
  <si>
    <t>Beltrán, Gris y Asociados S.Civil de R.L 1/</t>
  </si>
  <si>
    <t>Presidente</t>
  </si>
  <si>
    <t>Miembro</t>
  </si>
  <si>
    <t>Secretaría</t>
  </si>
  <si>
    <t>Procedimiento de atención de información para accionistas.</t>
  </si>
  <si>
    <t>Estatuto, capítulo VI</t>
  </si>
  <si>
    <t>Procedimiento de atención de información para inversionistas.</t>
  </si>
  <si>
    <t>Las denuncias serán canalizadas directamente a la Unidad de Auditoria Interna.</t>
  </si>
  <si>
    <t xml:space="preserve">Beltrán, Gris y Asociados S.Civil de R.L </t>
  </si>
  <si>
    <t>Auditoría Financiera</t>
  </si>
  <si>
    <t>La sociedad ha aprobado los reglamentos de los Comités de Directorio.</t>
  </si>
  <si>
    <t>COFIDE cuenta con un Código de Ética, aprobado por el Directorio, el cual comprende los principios y deberes éticos aplicables a todos los colaboradores, plana gerencial, así como al Directorio. Asimismo, se cuenta de forma complementaria con el Código de Conducta y el Reglamento Interno de Trabajo (RIT).</t>
  </si>
  <si>
    <t>La designación del presidente de Directorio es realizada por la Junta General de Accionistas. La designación del Gerente General es realizada por el Directorio.</t>
  </si>
  <si>
    <t>Considerando que FONAFE es el único accionista titular de acciones con derecho a voto y que designa a sus representantes mediante Oficio de FONAFE. Para el accionista minoritario, se cuenta con un modelo base.</t>
  </si>
  <si>
    <t>No existe</t>
  </si>
  <si>
    <t>Estos puntos están contenidos en el Estatuto.</t>
  </si>
  <si>
    <t>El Directorio está en la facultad de realizar todas las operaciones, actos o contratos que considere necesarios o convenientes para el logro de los fines empresariales.</t>
  </si>
  <si>
    <t>Estatuto, Artículo 26° inc. d)</t>
  </si>
  <si>
    <t>No aplica. De acuerdo a lo establecido en el inciso d) del artículo 11°, de la ley N° 30225 (Ley De Contrataciones del Estado), están impedidos de ser participantes, postores y/o contratistas en la entidad a la que pertenecen, los directores, gerentes y trabajadores de las empresas del Estado, los funcionarios públicos y empleados de confianza.</t>
  </si>
  <si>
    <t>No aplica. De acuerdo a lo establecido en el inciso d) del artículo 11°, de la ley N° 30225 (Ley De Contrataciones del Estado), están impedidos de ser participantes, postores y/o contratistas en la entidad a la que pertenecen, los directores, gerentes y trabajadores de las empresas del Estado, los funcionarios públicos y empleados de confianza. Asimismo, no se han llevado a cabo operaciones de especial relevancia o complejidad con partes vinculadas.</t>
  </si>
  <si>
    <t>CORPORACIÓN FINANCIERA DE DESARROLLO S.A.</t>
  </si>
  <si>
    <t>El Art. 26° del Estatuto Social establece la política de comunicación. Adicionalmente, cabe señalar que al contar la sociedad con un único accionista minoritario; se le comunica y da las explicaciones directamente.</t>
  </si>
  <si>
    <t>Sistema de Intercambio Electrónico de Documentos de FONAFE (SIED)</t>
  </si>
  <si>
    <t>Según el Art. 19° del Estatuto Social se establece como función exclusiva e indelegable de la JGA la aprobación de la política de retribución del Directorio.</t>
  </si>
  <si>
    <t>La sociedad, a través de distintas gerencias, emite reportes al Directorio. Los reportes se encuentran a disposición de los accionistas. En los informes mensuales que se presentan al Directorio, se incluye información de la implementación de los acuerdos de Junta General de Accionistas de ser el caso, asimismo, se pone a disposición de FONAFE (accionista) dicha información.</t>
  </si>
  <si>
    <t>SI</t>
  </si>
  <si>
    <t>Sede FONAFE </t>
  </si>
  <si>
    <t>X </t>
  </si>
  <si>
    <t> X</t>
  </si>
  <si>
    <t>Gerente de Finanzas</t>
  </si>
  <si>
    <t>Gerente de Gestión Humana y Administración</t>
  </si>
  <si>
    <t>Resolución de Contraloría N° 383-2013-CG. Resolución Directiva N° 109-2013/DE-FONAFE.</t>
  </si>
  <si>
    <t>Dicha función está contemplada en el Estatuto Social y Reglamento del Directorio. El Directorio sesiona en pleno como Comité de Gobierno Corporativo. Se le informa semestralmente, sobre avances en los principios específicos de gobernanza y anualmente sobre autoevaluaciones bajo metodologías SMV y FONAFE.</t>
  </si>
  <si>
    <t>Caipo y Asociados S. Civil de R.Ltda.</t>
  </si>
  <si>
    <t>Gerente General</t>
  </si>
  <si>
    <t>Gerente de Riesgos</t>
  </si>
  <si>
    <t>Gerente de Negocios</t>
  </si>
  <si>
    <t>Gerente de la Unidad de Auditoría Interna</t>
  </si>
  <si>
    <t>Unidad de Auditoría Interna</t>
  </si>
  <si>
    <t>COMITÉ DE AUDITORÍA, ÉTICA Y CUMPLIMIENTO</t>
  </si>
  <si>
    <t>Reglamento de fecha de corte, registro y entrega. Aprobado mediante Resolución CONASEV N° 069-2006-EF/94.10 y modificada mediante Resolución SMV N°007-2017-SMV/01</t>
  </si>
  <si>
    <t>Estatuto, capítulo VI y Reglamento de Directorio</t>
  </si>
  <si>
    <t>Metodología de Evaluación de Desempeño de la Gestión de Directorio y de Directores de las Empresas de la Corporación FONAFE, a cargo de FONAFE</t>
  </si>
  <si>
    <t>Se cuenta con los criterios de evaluación de desempeño de la Gerencia General. Evaluaciones anuales.</t>
  </si>
  <si>
    <t>Como órgano colegiado</t>
  </si>
  <si>
    <t>FONAFE</t>
  </si>
  <si>
    <t>Son inembargables y no pueden ser objeto de prenda ni usufructo.</t>
  </si>
  <si>
    <t>No aplica. La sociedad no cuenta con acciones de inversión.</t>
  </si>
  <si>
    <t>La sociedad no ha participado de operaciones corporativas que hayan afectado el derecho de no dilución de los accionistas. No obstante, en inciso o) del Art. 26° del Estatuto Social, se hace referencia al derecho de no dilución de los accionistas como parte de las funciones del Directorio: "Informar a todos los accionistas de manera previa a la Junta General de Accionistas, respecto de aquellas operaciones corporativas que pretenda celebrar la Sociedad y que puedan afectar el derecho de no dilución de sus accionistas".</t>
  </si>
  <si>
    <t xml:space="preserve">La sociedad manifiesta que se adhiere totalmente a la recomendación propuesta en el Principio.
La política de dividendos está incluida en la Memoria Institucional, la cual se publica en la página web corporativa. Asimismo, se informa a la SMV como hecho de importancia.
</t>
  </si>
  <si>
    <t>No Aplica. Según la estructura accionaria de COFIDE, la probabilidad que la sociedad sea absorbida por un tercero es baja. La decisión de cambio o toma de control es potestad del Estado Peruano (representado por FONAFE).</t>
  </si>
  <si>
    <t>Directorio / JGA / Contraloría General de la República</t>
  </si>
  <si>
    <t>Sí ejerció (FONAFE)</t>
  </si>
  <si>
    <t>FONAFE es el único accionista titular de acciones con derecho a voto y cuenta con las herramientas tecnológicas para hacer uso de su derecho.</t>
  </si>
  <si>
    <t xml:space="preserve">La sociedad manifiesta que se adhiere totalmente a la recomendación propuesta en el Principio. </t>
  </si>
  <si>
    <t>José Andrés Olivares Canchari</t>
  </si>
  <si>
    <t>Milagros Doris Maraví Sumar</t>
  </si>
  <si>
    <t>Abogada. Con experiencia en Derecho Administrativo, Constitucional y Arbitraje; Administración pública; e Investigador en reformas institucionales.</t>
  </si>
  <si>
    <t>Dicha función está contemplada en el Reglamento del Directorio. Consta en las actas del Directorio de COFIDE temas relacionados a estrategia corporativa, de las cuales, las más relevantes han sido ratificadas en JGA.</t>
  </si>
  <si>
    <t>Dicha función está contemplada en el Reglamento del Directorio. Consta en las actas del Directorio de COFIDE temas relacionados a definición de metas y objetivos, gestión de riesgos, presupuestos y planes de negocio, gastos, inversiones y otros relacionados a la gestión y control del negocio.</t>
  </si>
  <si>
    <t>Dicha función está contemplada en el Estatuto Social y Reglamento del Directorio. Consta en las actas del Directorio de COFIDE temas relacionados a definición de metas y objetivos, gestión de riesgos, presupuestos y planes de negocio, gastos, inversiones y otros relacionados a la gestión y control del negocio.</t>
  </si>
  <si>
    <t>El procedimiento de inducción al Directorio en COFIDE implica la remisión de información interna por parte del área encargada (área legal) y la evidencia de su realización consiste en la suscripción de un documento de conformidad.</t>
  </si>
  <si>
    <t xml:space="preserve">El Reglamento de Directorio vigente establece un Plan de Trabajo en concordancia con las funciones y responsabilidad del Directorio según su periodicidad. Cabe mencionar que, la secretaría del Directorio elabora un cronograma de sesiones de Directorio al inicio de cada año (2 por mes).
Asimismo, el Directorio tiene a su disposición las herramientas de gestión necesarias para evaluar la eficiencia de sus funciones, así como responsabilidades establecidas en el Reglamento de Organización y Funciones (ROF) de la Sociedad.
</t>
  </si>
  <si>
    <t>Los costos que demanden la realización de los comités especiales están incorporados en el presupuesto institucional.</t>
  </si>
  <si>
    <t>Carla Ishiyama Nieto</t>
  </si>
  <si>
    <t>Carla Ishiyama Nieto ( e)</t>
  </si>
  <si>
    <t xml:space="preserve">COFIDE cuenta con un Comité de Auditoría, Ética y Cumplimiento, que sesiona una vez al mes, cuyas funciones son:
Vigilar el adecuado funcionamiento del sistema de control interno y de cumplimiento, mantener informado al Directorio sobre el cumplimiento de políticas y procedimientos, y sobre la detección de problemas de control y administración, así como de las medidas correctivas implementadas en función de las evaluaciones realizadas por la unidad de auditoría interna, los auditores externos y la SBS.
</t>
  </si>
  <si>
    <t>Según consta en el Reglamento de Organización y Funciones (ROF), la Unidad de Auditoría Interna de COFIDE (UAI), realiza sus funciones de forma independiente y objetiva, las cuales son de aseguramiento y consulta. Dicha unidad depende del Directorio y reporta al Comité de Auditoría, Ética y Cumplimiento, y está compuesta por un equipo multidisciplinario de auditores internos.</t>
  </si>
  <si>
    <t>Esta función está definida en el Subcapítulo II: Del Directorio del Capítulo III: De la Alta Dirección del Reglamento de Organización y Funciones (ROF) vigente y según Resolución SBS 11699-2008 - Reglamento de Auditoría Interna.</t>
  </si>
  <si>
    <t>La Contraloría General de la República designa a través de un Concurso Público a la sociedad de auditoría, existiendo criterios de salvaguarda de la independencia del auditor. La Resolución de Contraloría N° 314-2015-CG, regula el proceso de contratación de la sociedad de auditoría. La JGA aprueba los criterios mínimos que debe tener la sociedad de auditoría designada.</t>
  </si>
  <si>
    <t>COFIDE, en el marco de las que le son normas aplicables, sigue los lineamientos establecidos en la Directiva N° 012-2015-CG- PROCAL “Gestión de Sociedades de Auditoría” (aprobada mediante Res. de Contraloría N° 314-2015-CG), la cual regula el proceso de contratación de la sociedad de auditoría.</t>
  </si>
  <si>
    <t>Directiva Corporativa de Gestión Empresarial de FONAFE</t>
  </si>
  <si>
    <t>Reglamento de Directorio de COFIDE y Política de Gestión de Conflictos de Intereses.</t>
  </si>
  <si>
    <t>Reglamento del Directorio de COFIDE / ROF / MOF</t>
  </si>
  <si>
    <t xml:space="preserve">Carlos Adrián Linares Peñaloza </t>
  </si>
  <si>
    <t>Economista con experiencia en Análisis de inversiones y riesgos, y Finanzas públicas.</t>
  </si>
  <si>
    <t>Carlos Augusto Oliva Neyra</t>
  </si>
  <si>
    <t>Marco Antonio Castillo Torres</t>
  </si>
  <si>
    <t>COFIDE cuenta con un Reglamento de Directorio, el mismo que fue aprobado en Junta General de Accionistas del 29 de diciembre de 2017 y modificado en Junta General de Accionistas del 28 de junio de 2019. Las disposiciones establecidas en el presente Reglamento son de observancia obligatoria por parte de los integrantes del Directorio, de la Gerencia General, y de todos aquellos responsables de cumplir los acuerdos adoptados por el órgano colegiado de COFIDE.</t>
  </si>
  <si>
    <t xml:space="preserve">La sociedad manifiesta que se adhiere totalmente a la recomendación del principio, evidenciándolo a través de la Directiva Corporativa de Gestión de FONAFE (numeral 3.2.2).
Asimismo, en el segundo párrafo de la sección 6.6.6. Sesiones no presenciales del Reglamento de Directorio vigente se señala que, el Directorio solicitará al Gerente General la implementación de canales y procedimientos que permitan a los Directores participar en sesiones de manera no presencial.
</t>
  </si>
  <si>
    <t>LINARES PEÑALOZA, CARLOS</t>
  </si>
  <si>
    <t>CASTILLO TORRES, MARCO ANTONIO</t>
  </si>
  <si>
    <t>MARAVÍ SUMAR, MILAGROS</t>
  </si>
  <si>
    <t>OLIVA NEYRA, CARLOS AUGUSTO</t>
  </si>
  <si>
    <t>Se realizó la autoevaluación del Directorio como órgano colegiado, de acuerdo con la "Metodología de Evaluación de Desempeño", provista por FONAFE.</t>
  </si>
  <si>
    <t>Se realizó la evaluación del Directorio como órgano colegiado a cargo de FONAFE.</t>
  </si>
  <si>
    <t>A sus miembros</t>
  </si>
  <si>
    <t xml:space="preserve">La sociedad cuenta con tres Comités de Directorio, cuyo funcionamiento se encuentra regulado por los siguientes documentos:
-Reglamento del Comité de Riesgos
-Reglamento del Comité de Auditoría, Ética y Cumplimiento.
-Reglamento del Comité de Remuneraciones y Buen gobierno corporativo
</t>
  </si>
  <si>
    <t>Si bien la sociedad cuenta con un Comité de Remuneraciones, cuyas funciones son de carácter decisorio o de asesoramiento en tema de remuneraciones, este comité no se encarga de los Nombramientos y Retribuciones para el nombramiento de miembros del Directorio, debido a que se aplica las normas y leyes de las EPEs.</t>
  </si>
  <si>
    <t>La sociedad cuenta con un Comité de Auditoría, Ética y Cumplimiento, el cual se encuentra regulado por el Reglamento del mismo nombre</t>
  </si>
  <si>
    <t>Carlos Linares Peñaloza</t>
  </si>
  <si>
    <t xml:space="preserve">Milagros Maraví Sumar </t>
  </si>
  <si>
    <t>José Olivares Canchari</t>
  </si>
  <si>
    <t>Marco Castillo Torres</t>
  </si>
  <si>
    <t>Gerardo Carlos Reinhold Freiberg Puente</t>
  </si>
  <si>
    <t>Marco Rafael Roncagliolo Vásquez</t>
  </si>
  <si>
    <t>Allan Paul Bringas Arbocco</t>
  </si>
  <si>
    <t>Sandra Jáuregui Puertas</t>
  </si>
  <si>
    <t>COMITÉ DE REMUNERACIONES Y BUEN GOBIERNO CORPORATIVO</t>
  </si>
  <si>
    <t>Milagros Maraví Sumar</t>
  </si>
  <si>
    <t>Marco Roncagliolo Vásquez</t>
  </si>
  <si>
    <t>Sandra María Jauregui Puertas</t>
  </si>
  <si>
    <t>Eveling Nathalie Sihuacollo Liñán</t>
  </si>
  <si>
    <t>Karina Flores Rodas</t>
  </si>
  <si>
    <t>COFIDE cuenta con la Política de Gestión de Conflictos y responsables de su seguimiento además de dar lineamientos para identificar la existencia de un conflicto de interés así como su definición; el Directorio tiene dentro de sus funciones el Evaluar, al menos una vez cada año, la eficacia de las políticas de gestión de conflictos.</t>
  </si>
  <si>
    <t>Se cuentan con mecanismos de atención en caso de violaciones al Código de Ética, políticas y procedimientos corporativos. La gestión está a cargo de un externo y el programa se denomina Servicio de Línea Ética, herramienta que permite reportar de forma segura, anónima y confidencial.</t>
  </si>
  <si>
    <t xml:space="preserve">COFIDE cuenta con una metodología de bonificación de desempeño (remuneración variable) aplicable a toda la organización. Para la implementación de dicha metodología es requisito haber firmado un Convenio de Gestión con FONAFE. </t>
  </si>
  <si>
    <t>Gerente de Asesoría Jurídica</t>
  </si>
  <si>
    <t>Gerente de Desarrollo e Innovación</t>
  </si>
  <si>
    <t>Tiempo de Servicio</t>
  </si>
  <si>
    <t xml:space="preserve">La sociedad manifiesta que se adhiere totalmente al estándar propuesto en el Principio, lo cual podría evidenciarse a través de: 
-El Estatuto
-El Código de BGC de COFIDE (Principio 12 Tratamiento Equitativo de Accionistas Minoritarios).
-Ausencia comprobable de algún tipo de manifestación contraria al trato en paridad. No existen cláusulas en el Estatuto que establezcan tratamientos diferenciados entre uno u otro accionista.
</t>
  </si>
  <si>
    <t>La sociedad cuenta con acciones de clase “B Preferentes”, acciones con dividendo preferente y sin derecho a voto, que representan el 0.808840% del capital social de la empresa.</t>
  </si>
  <si>
    <t xml:space="preserve">La sociedad establece la forma de representación de las acciones en el Art. 8° del Estatuto Social. Asimismo, el referido artículo establece que el Presidente del Directorio y un Director de la sociedad son quienes suscriben los Certificados de Acciones.
Ni el Estatuto Social ni otro documento societario interno de COFIDE imponen limitaciones a la representación en Junta General de Accionistas.
</t>
  </si>
  <si>
    <t>La sociedad manifiesta que se adhiere totalmente al estándar propuesto en el Principio evidenciando a través de: Libro de matrícula de acciones.</t>
  </si>
  <si>
    <t xml:space="preserve">La sociedad actualiza el libro de matrícula de acciones en un plazo de 15 días útiles aproximadamente contados desde la inscripción de la modificación del estatuto social (artículo 7° capital social). 
Base Legal: 
- Resolución de Dirección Ejecutiva de FONAFE N° 077-2013/DE-FONAFE que aprobó los “Lineamientos para la Emisión y Control de las Acciones Representativas del Capital Social emitidas a favor de FONAFE por las Empresas a su Ámbito” (numerales 5.1 y 5.2.)
- Reglamento del Registro de Intermediarios y Auxiliares de Seguros, aprobado por Resolución SBS N° 1797-2011 (artículo 14°).
</t>
  </si>
  <si>
    <t xml:space="preserve">La sociedad manifiesta que se adhiere totalmente al estándar propuesto en el Principio.
La Gerencia de Asesoría Jurídica (GAJ) tiene dentro de sus funciones establecidas en el ROF y MOF la responsabilidad de la entrega de información, a quienes la soliciten, además de atender el portal de transparencia conforme a la normativa que lo regula.
Por otro lado, el Art. 17° del Estatuto Social señala que: "Los accionistas tienen derecho a recibir y requerir información oportuna, confiable y veraz, que les permita velar adecuadamente por sus derechos, incluyendo mecanismos de acceso permanente para expresar su opinión sobre la Sociedad".
</t>
  </si>
  <si>
    <t xml:space="preserve">Correo Electrónico
Sistema de Intercambio Electrónico de Documentos de FONAFE (SIED)
Web corporativa – Link de Accionistas minoritarios
</t>
  </si>
  <si>
    <t>La sociedad manifiesta que se adhiere totalmente a la recomendación propuesta en el Principio, evidenciándolo a través de:
Con el accionista mayoritario: Sistema de Intercambio Electrónico de Documentos (SIED) entre FONAFE y COFIDE. 
Evidencia: Resolución de Dirección Ejecutiva 073-2019/DE-FONAFE que aprueba los Lineamientos del Sistema de Intercambio Electrónico de Documentos – SIED, para el Uso de Firmas Digitales e Intercambio Electrónico de Documentos entre FONAFE y Empresas Bajo su Ámbito.
Con el accionista minoritario: Correo Electrónico.
Evidencia: El Art. 17° del Estatuto Social incorpora lo siguiente: "Los accionistas tienen derecho a recibir y requerir información oportuna, confiable y veraz, que les permita velar adecuadamente por sus derechos, incluyendo mecanismos de acceso permanente para expresar su opinión sobre la Sociedad".</t>
  </si>
  <si>
    <t xml:space="preserve">La sociedad manifiesta que se adhiere totalmente a la recomendación propuesta en el Principio.
Anualmente, la Junta Obligatoria de Accionistas se reúne a fin de tomar conocimiento sobre los resultados anuales de la Sociedad, y aprobar la política de dividendos o realizar las evaluaciones pertinentes.
Asimismo, en la Junta Obligatoria de Accionistas del 29 de julio de 2020 se aprobó por unanimidad la Ratificación de la Política de Dividendos para COFIDE vigente, la cual es aplicable para el ejercicio 2020.
</t>
  </si>
  <si>
    <t xml:space="preserve">Las utilidades distribuibles que les corresponden a los accionistas Clase “A” y Clase “C” de la Sociedad, por los ejercicios 2020, serán redistribuidos conforme a lo establecido en la Política de Dividendos vigente. Asimismo, los dividendos que les correspondan a los accionistas de la Clase “B Preferentes” serán entregados observando lo dispuesto por el artículo 8° del Estatuto Social.
La entrega de los dividendos en efectivo a los accionistas de la Sociedad se realizará dentro del plazo de dos meses siguientes a la fecha de realización de la Junta General Obligatoria Anual de Accionistas que aprueba la distribución de los mismos, siendo responsabilidad del Directorio realizar las acciones necesarias para viabilizar dicha entrega”.
</t>
  </si>
  <si>
    <t xml:space="preserve">La sociedad manifiesta que se adhiere totalmente a la recomendación del principio. 
A pesar que todas las JGA se realizan de forma universal (Art. 15° del Estatuto Social), existe una comunicación directa a sus dos accionistas (FONAFE y CAF) a través de cartas y otros medios indicando la agenda a tratar. Esta agenda es plenamente coincidente en la Orden del Día.
</t>
  </si>
  <si>
    <t>La sociedad manifiesta que se adhiere totalmente a la recomendación propuesta en el Principio.
FONAFE es el único accionista titular de acciones con derecho a voto. FONAFE cuenta con el 99.2% de participación en el capital social. Su sede central y domicilio se ubican en la provincia y departamento de Lima. La sociedad cuenta con mecanismos tecnológicos que facilitan la asistencia y participación remota en tiempo real de los accionistas, de conformidad con el artículo 21-A de la LGS. 
Estos mecanismos se instrumentan a través de la Resolución de Dirección Ejecutiva N° 073-2019/DE-FONAFE que aprueba los Lineamiento y Procedimiento Interno del Sistema de Intercambio Electrónico de Documentos - SIED, el cual se encuentra vigente y es aplicable para todas las empresas bajo el ámbito de FONAFE. 
En 2020, SMV emitió la Resolución de Superintendente Nº 050-2020-SMV/02 que establece acciones en respuesta al estado de emergencia. COFIDE las implementó y realizó sesiones JGA vía Microsoft Teams.</t>
  </si>
  <si>
    <t>No aplica porque en el ejercicio del año 2020, el único accionista con derecho a voto fue FONAFE.</t>
  </si>
  <si>
    <t>No aplica. Durante el año 2020 hemos tenido a FONAFE como único accionista.</t>
  </si>
  <si>
    <t xml:space="preserve">Al cierre del 2020, se encuentra pendiente de elaboración y aprobación del Reglamento de Junta General de Accionistas, que toma como base los Lineamientos para la formulación y aprobación del Reglamento de Junta General de Accionistas para las EPE bajo el ámbito de FONAFE, aprobados en octubre de 2020.
No existe una prohibición estatutaria al respecto. Como se ha mencionado, durante el año 2020 sólo existió un accionista titular del 100% de las acciones con derecho a voto (FONAFE).
</t>
  </si>
  <si>
    <t xml:space="preserve">La sociedad manifiesta que se adhiere totalmente a la recomendación propuesta en el Principio.
Pese a que la sociedad cuenta con un único accionista con derecho a voto; el Estatuto Social ni otro documento societario interno de COFIDE imponen limitaciones a la delegación de voto.
</t>
  </si>
  <si>
    <t>No se ha definido dado que durante el 2020 se contaba con un único accionista titular del 100% de las acciones con derecho a voto.</t>
  </si>
  <si>
    <t>Durante el 2020 se contaba con un único accionista titular del 100% de las acciones con derecho a voto (FONAFE) y en la práctica ejerció su voto sin delegación.</t>
  </si>
  <si>
    <t>Durante el 2020 se contaba con un único accionista titular del 100% de las acciones con derecho a voto (FONAFE).</t>
  </si>
  <si>
    <t xml:space="preserve">La sociedad manifiesta que se adhiere totalmente a la recomendación propuesta en el Principio.
La sociedad, a través de su Oficial de Cumplimiento Normativo realiza el seguimiento de los acuerdos adoptados en Junta General de Accionistas.
Asimismo, el Directorio es el encargado de velar por el cumplimiento de las disposiciones de las Juntas Generales de Accionistas, de acuerdo a lo establecido en el Estatuto Social y el Reglamento de Organización y Funciones.
</t>
  </si>
  <si>
    <t xml:space="preserve">Gerencia de Asesoría Jurídica </t>
  </si>
  <si>
    <t>Mediante Acuerdo N° 042-2019 de la sesión 941 del 29.03.2019 se designó a Marco Roncagliolo Vásquez como Oficial de Cumplimiento Normativo.</t>
  </si>
  <si>
    <t>Gerente de GAJ</t>
  </si>
  <si>
    <t>Asesoría Jurídica</t>
  </si>
  <si>
    <t xml:space="preserve">Mario Alfredo Arrospide Medina </t>
  </si>
  <si>
    <t xml:space="preserve">Economista con experiencia en Gestión de riesgos, Finanzas públicas y Gestión de mercados financieros.
Durante el período 2019 ha sido miembros de 2 Directorios adicionales, SEDAPAL y Banco de la Nación. 
</t>
  </si>
  <si>
    <t>Economista con experiencia en Finanzas internacionales Y Finanzas públicas. Se ha desempeñado como director del Banco Central de Reserva del Perú y ministro de Economía y Finanzas.</t>
  </si>
  <si>
    <t>Licenciado en Economía por la Universidad Nacional de San Agustín. Magíster en Economía por la Pontificia Universidad Católica del Perú. Actualmente se viene desempeñando como Vice Ministro de Economía desde octubre 2019.</t>
  </si>
  <si>
    <t>Economista con estudios de Política económica y experiencia en consultoría sobre temas de Planeamiento estratégico, Banca de desarrollo y Fondos de inversión.</t>
  </si>
  <si>
    <t xml:space="preserve">La sociedad manifiesta que se adhiere totalmente a la recomendación propuesta en el Principio.
COFIDE no ha nombrado ni tenido en los últimos años directores suplentes, asimismo, el Estatuto no contempla la designación de directores suplentes o alternos.
</t>
  </si>
  <si>
    <t xml:space="preserve">ESTATUTO: Artículo 26°
“ñ) Aprobar la emisión de instrumentos de deuda no convertibles, incluyendo bonos subordinados en cuyas características no se considere la convertibilidad de los mismos.”
</t>
  </si>
  <si>
    <t xml:space="preserve">La retribución de los Directores se basa en la Directiva aplicable a los Directores de las Empresas en las que FONAFE participa como Accionista, aprobada por Acuerdo de Directorio N° 002-2004/008-FONAFE.
La Segunda Disposición Final Transitoria de la Directiva establece que la experiencia profesional a que se refiere el literal a) del artículo 25 del Decreto Supremo Nº 072-2000-EF, modificado por Decreto Supremo Nº 028-2004-EF, comprende el desarrollo de cualquier ocupación, arte u oficio realizado de manera habitual.
El artículo 25° del Decreto Supremo mencionado regula lo relacionado con los requisitos para ser director de las empresas en las que FONAFE participa como accionista. 
En el inciso “a)” del artículo 25° consta la exigencia a los Directores de contar con un mínimo de cinco años de experiencia profesional o diez años de experiencia comprobada en empresas del rubro o sector correspondiente.
</t>
  </si>
  <si>
    <t>COFIDE, durante el año 2020 ha llevado a cabo sesiones de directorio con dos directores independientes de cinco, según los criterios de vinculación e independencia para las empresas privadas supervisadas por la SMV. Asimismo, durante todo el año 2020 al menos se ha sesionado con un (01) director independiente.</t>
  </si>
  <si>
    <t>Se considera Director Independiente de acuerdo a la definición establecida en el Reglamento del Directorio vigente y normativa de la SBS.</t>
  </si>
  <si>
    <t>El Reglamento del Directorio fue aprobado en JGA el 29 de diciembre de 2017 y modificado en JGA del 28 de junio de 2019, fecha que da inicio a la implementación del mismo. No obstante, la sociedad podría estipular su concordancia con este aspecto del Principio. Sin perjuicio de ello, el Directorio está conformado por miembros que cuentan con experiencia, conocimiento y han ocupado en períodos pasados, altos cargos en otras sociedades, cumpliendo con las competencias solicitadas a cada candidato para conformar el Directorio según la Directiva aplicable a los Directores de las Empresas en las que FONAFE participa como Accionista.</t>
  </si>
  <si>
    <t>(*) Se considera a los Directores vinculados a COFIDE durante todo el ejercicio 2020</t>
  </si>
  <si>
    <t>ARROSPIDE MEDINA MARIO ALFREDO</t>
  </si>
  <si>
    <t>OLIVARES CANCHARI JOSE ANDRES</t>
  </si>
  <si>
    <t xml:space="preserve">De acuerdo a la Resolución N° 272-2017-SBS, los comités especiales están conformados por miembros del Directorio que no desempeñan cargo ejecutivo en la empresa. </t>
  </si>
  <si>
    <t xml:space="preserve">. - Vigilar el adecuado funcionamiento del sistema de control interno, supervisar el diseño, ejecución y monitoreo de los controles, tomar conocimiento de las deficiencias y de los planes de acción formulados para remediarlos.
- Supervisar la integridad de los Estados Financieros y de la información que se revela, así como informar al Directorio sobre la existencia de limitaciones en la confiabilidad de los procesos contables y financieros.
- Vigilar y mantener informado al Directorio sobre el cumplimiento de las disposiciones legales, principios del gobierno corporativo, políticas y normativa interna, y sobre la detección de problemas de control y administración interna.
- Vigilar y mantener informado al Directorio de las evaluaciones realizadas por la Unidad de Cumplimiento, la Unidad de Auditoría Interna, los auditores externos y la SBS y de las recomendaciones formuladas, así como de las medidas correctivas definidas y su nivel de implementación.
- Definir los criterios para la selección y contratación del auditor interno y evaluar su desempeño.
- Asegurar que la función de auditoría interna cuente con las condiciones necesarias de infraestructura, recursos humanos, técnicos y logísticos que le permitan desarrollar adecuadamente su función e informar al Directorio en caso de limitaciones. Ello incluye la aprobación y seguimiento a los planes anuales aplicables.
- Asegurar que la función de cumplimiento normativo cuente con las condiciones necesarias de infraestructura, recursos humanos, técnicos y logísticos que le permitan desarrollar adecuadamente su función e informar al Directorio en caso de limitaciones. Ello incluye la revisión y aprobación de los planes anuales aplicables, así como dar soporte en la evaluación de los casos que los oficiales de cumplimiento eleven para tal fin.
- Definir los criterios para la selección y contratación de los auditores externos (en coordinación con Contraloría General de la República, conforme las normas vigentes) y determinar los informes complementarios que se requieran para el mejor desempeño de sus funciones o el cumplimiento de requisitos legales; así como informar los resultados de las evaluaciones que realice.
- Asegurar que existan canales y procedimientos para recibir y manejar información anónima sobre incumplimientos al Código de Ética o a los procedimientos internos o de auditoría que sean informados por terceros interesados o por los colaboradores de la compañía, resguardando la confidencialidad y anonimato en caso así lo solicite el informante. Así, debe también vigilar por el adecuado funcionamiento de estos canales y asegurar que, cuando las denuncias estén relacionadas a temas de fraude contable o financiero, corrupción, que involucren a la gerencia general o alta Gerencia, estas sean presentadas directamente al Comité, a fin de darles el adecuado tratamiento.
</t>
  </si>
  <si>
    <t>Manuel Velásquez Viladegut</t>
  </si>
  <si>
    <t>Gerardo Freiberg Puente</t>
  </si>
  <si>
    <t xml:space="preserve">1.- Aprobar, como instancia previa, las políticas y la organización para la gestión integral de riesgos de COFIDE y someterlas a la aprobación del Directorio. Las políticas incorporan la definición de límites de riesgo y grado de exposición al riesgo que COFIDE está dispuesto a asumir en el desarrollo del negocio. Asimismo, debe revisar periódicamente la vigencia de las políticas en función de los cambios en las condiciones del mercado y en la estructura de balance de COFIDE.
2.- Aprobar las metodologías para la gestión integral de los diferentes tipos de riesgos de COFIDE.
3.- Aprobar y recomendar al Directorio los niveles de autonomía delegables para la realización de operaciones activas y pasivas, dentro y fuera de balance, así como para la realización de operaciones fiduciarias y comisiones de confianza.
4.- Aprobar los indicadores de riesgo clave para la administración del riesgo de operación.
5.- Aprobar las metodologías para la determinación de precios y comisiones de los diferentes productos y servicios de COFIDE. 
6.- Aprobar la toma de exposiciones que involucren variaciones significativas en el perfil de riesgo de COFIDE o de los patrimonios administrados bajo su responsabilidad.
7.- Decidir las acciones necesarias para la implementación de las acciones correctivas requeridas, en caso existan desviaciones con respecto a los límites de riesgo y a los grados de exposición asumidos.
8.- Evaluar la suficiencia de capital y liquidez de COFIDE para enfrentar sus riesgos y alertar sus posibles insuficiencias.
9.- Aprobar operaciones activas y pasivas, dentro y fuera de balance, operaciones fiduciarias y comisiones de confianza, incluyendo las de estructuración financiera, banca de inversión, asesoría financiera y otras modalidades de negocios de COFIDE, así como las condiciones particulares para las operaciones que se encuentran dentro de su autonomía conforme a las políticas establecidas, así como aquellas que deban ser aprobadas por el Directorio.
10.- Efectuar el seguimiento de los diferentes tipos de riesgos que enfrenta COFIDE, así como de los reportes de control de dichos riesgos, las acciones correctivas y mejoras implementadas que sean aplicables, a efectos de velar por el adecuado cumplimiento de las políticas establecidas, mediante los informes de gestión de riesgos emitidos por el área encargada de riesgos, los que luego deben ser presentados al Directorio.
11.- Efectuar el seguimiento de la situación económico - financiera de los intermediarios financieros, aprobar sus límites de exposición, según lo establecido en las políticas, así como preaprobar la incorporación de nuevos intermediarios financieros para su posterior aprobación por el Directorio.
12.- Aprobar las estrategias generales bajo las cuales se gestionará la cartera de inversión y las posiciones que conformen la cartera de negociación.
13.- Aprobar los informes sobre los riesgos asociados a nuevos productos y las medidas de tratamiento propuestas o implementadas, de forma previa a su lanzamiento; incluyendo aspectos de conducta de mercado.
14.- Aprobar informes sobre los riesgos asociados a los cambios importantes en el ambiente de negocios, operativo o informático, de forma previa a su ejecución; así como de las medidas de tratamiento propuestas o implementadas.
15.- Aprobar por delegación, las condiciones financieras y características de las emisiones de instrumentos en el mercado local e internacional.
16.- Proponer mejoras para la gestión integral de los diferentes riesgos que enfrenta COFIDE.
17.- Opinar y decidir sobre cualquier otro asunto específico de su competencia y que sea sometido a su consideración por el Directorio, la Gerencia General o cualquiera de sus miembros.
18.- Pronunciarse sobre las propuestas de Reglamento de Préstamos de Vivienda a Colaboradores y sus modificaciones, así como sus excepciones a dicho reglamento, antes de ser elevadas al Directorio para su aprobación.
19.- Aprobar las solicitudes de préstamos de vivienda a favor de los colaboradores.
</t>
  </si>
  <si>
    <t>Eduardo Escobal Mc Evoy</t>
  </si>
  <si>
    <t>Carlos Oliva Neyra</t>
  </si>
  <si>
    <t>Ana María Rodríguez Zuñiga</t>
  </si>
  <si>
    <t>Sandro Gardella Gardella</t>
  </si>
  <si>
    <t xml:space="preserve">Respecto a Remuneraciones:
- Revisar y aprobar el sistema de remuneraciones y sus modificaciones, así como, elevarlo a Directorio para ratificación, de ser el caso.
- Revisar y aprobar las propuestas de modificación en las bandas salariales de las diferentes categorías de Cofide, las propuestas de incrementos salariales y las propuestas de cambios en la Política de Remuneraciones e Incrementos Salariales, en el marco de la normativa aplicable.
- Aprobar la implementación progresiva del tope de ingreso máximo anual (TIMA) de aplicación para la plana gerencial, en concordancia con el Oficio Circular SIED 105-2016/DE/FONAFE.
- Revisar los criterios de asignación de bono a colaboradores y sus modificaciones, así como, la propuesta de aplicación de bono en el marco del Convenio de Gestión firmado con Fonafe.
- Establecer criterios e indicadores para determinar la remuneración variable de los colaboradores de la empresa.
- Revisar y emitir opinión sobre las propuestas de cambio en los perfiles de la plana gerencial que le sean presentadas, en forma previa a la aprobación del Directorio.
- Evaluar los potenciales conflictos de intereses del sistema de remuneraciones y proponer medidas de solución.
Respecto a Buen Gobierno Corporativo:
- Revisar y aprobar las políticas, lineamientos y normas relacionadas a temas de Buen Gobierno Corporativo, así como su elevación al Directorio para ratificación, de ser el caso.
- Revisar y aprobar los informes (trimestrales y anuales) de cumplimiento de las prácticas de Buen Gobierno Corporativo, los cuales se informarán al Directorio.
- Revisar y aprobar las propuestas de mejora en prácticas referentes al buen gobierno corporativo para ser implementadas en Cofide.
- Asegurar la adecuada difusión y aplicación de buenas prácticas de buen gobierno corporativo en Cofide.
- Aprobar el plan anual de trabajo de buen gobierno corporativo.
</t>
  </si>
  <si>
    <t>Comité de Auditoría, Ética, y Cumplimiento</t>
  </si>
  <si>
    <t>Manuel Velasquez</t>
  </si>
  <si>
    <t xml:space="preserve">La Gerencia General aprueba el Plan Anual de Capacitaciones (PACA), el mismo que especifica realizar una capacitación anual para el cumplimiento del código de ética. </t>
  </si>
  <si>
    <t>Las funciones del Presidente del Directorio y del Gerente General se encuentran definidas en el Estatuto y en el MOF respectivos de forma clara y no se superponen.</t>
  </si>
  <si>
    <t>Gerente de Cumplimiento</t>
  </si>
  <si>
    <t xml:space="preserve">Gerente de Operaciones    </t>
  </si>
  <si>
    <t>El Directorio es responsable de la adecuada gestión integral de riesgos y en cumplimiento a dicha función COFIDE continuamente actualiza los Manuales de GIR, ya sea por cambios normativos y/o buenas prácticas del sector. Durante el 2020 se actualizaron los siguientes Manuales: 
-Manual de Políticas de Gestión de Activos y Pasivos, aprobada por AD-048-2007, modificado en Sesión de Directorio N° 1011 del 27/01/2021
-  Políticas para Niveles de Autonomía, aprobada por AD-107-2015, y actualizada por Acuerdo de Directorio 150-2020, sesión 1004 del 09/12/2020
- Manual de Políticas de Gestión de Riesgo Operacional, aprobada con Acuerdo de Directorio No. 009-2021 del Directorio 1011 del 28/01/2021
-  Política de Adecuación de Capital, aprobada por AD-004-2013, y actualizada por Acuerdo de Directorio 149-2020 del 09/12/2020
 -  Políticas de Riesgo Crediticio derivado del Riesgo Cambiario, aprobada por AD 058-2017, Sesión N° 885 del 11/05/2017, actualizado el 22/04/2020, Sesión 980</t>
  </si>
  <si>
    <t>Según el Manual de Organización y Funciones (MOF) vigente, el Gerente General se encarga de asegurar la existencia de un marco de trabajo para identificar, medir, mitigar, monitorear, controlar y reportar los riesgos de la Corporación. Así mismo es el Gerente de Riesgos el encargado de dirigir, coordinar, supervisar, y evaluar las actividades de control y gestión integral de riesgos de la Corporación. Además, se encarga de informar a la Gerencia General, el Directorio y al Comité de Riesgos los aspectos relevantes a la Gestión Integral de Riesgos para la oportuna toma de decisión, según consta en el Manual de Gestión Integral de Riesgos, aprobado por la Gerencia General.</t>
  </si>
  <si>
    <t>Sandra Jauregui Puertas</t>
  </si>
  <si>
    <t>Son atribuciones del auditor interno diseñar un plan anual que incluya la evaluación de las actividades mínimas requeridas por SBS, el cumplimiento de las disposiciones legales, así como los principales riesgos materia de preocupación del Directorio/Gerencia. Se incluye fungir de nexo entre la Gerencia, los Auditores Externos y el Comité de Auditoría/ Directorio para alinear esfuerzos y enriquecer el alcance de las revisiones de auditoría. Es por ello que la revisión de que toda la información financiera sea válida y confiable se revisa compartidamente entre Auditoría Interna y externa. Auditoría interna la revisa en cada evaluación a los procesos y auditoría externa, en la evaluación de los estados financieros anuales. Se cumple con la verificación de la eficacia del Cumplimiento Normativo, pues se incluye dentro del Plan Anual de Auditoria la Evaluación de Cumplimiento Normativo, la cual es de carácter regulatorio por SBS. El plan se aprueba en Directorio y es enviado a SBS.</t>
  </si>
  <si>
    <t>Si. Según consta en el Reglamento de Organización y Funciones (ROF), así como en actas de Comité de Auditoría, Ética y Cumplimiento, el auditor interno reporta directamente a este último sobre sus planes (incluido su presupuesto para revisiones tercerizadas), actividades, avances y resultados obtenidos.</t>
  </si>
  <si>
    <t xml:space="preserve">Como encargo general, Auditoría debe asegurar al Directorio y la Gerencia - con objetividad e independencia - respecto de si el diseño y funcionamiento del sistema de control interno, de gestión de riesgos y de gobierno corporativo son adecuados y eficaces para soportar el logro de sus objetivos, contribuyendo así a su mejora continua. 
Como funciones específicas debe:
- Elaborar el Plan de Auditoría y someterlo a consideración del Directorio para su aprobación, así como informar periódicamente su avance.
- Ejecutar el Plan de Auditoría atendiendo al alcance y normatividad correspondiente, mediante la planificación y ejecución de actividades de auditoría y consultoría; y, elaborar los informes que se deriven de las mismas.
- Mantener informado al Comité de Auditoria, Ética y Cumplimiento, Directorio, y áreas usuarias respecto del resultado de las actividades de auditoría y consultoría.
- Soportar el funcionamiento de la línea ética y actuar en función de lo establecido en el procedimiento para la atención del canal de denuncias Línea Ética.
</t>
  </si>
  <si>
    <t>Los periodos de contratación de las auditorías son establecidos por CGR. En este caso, el período asignado al auditor externo corresponde a los años 2017 a 2019, con contratos anuales. Durante el 2020 se solicitó la ampliación del servicio por 1 año más.</t>
  </si>
  <si>
    <t>Los periodos de contratación de las auditorías son establecidos por CGR (renovación cada 3 años). En este caso, el período inicial asignado al auditor externo corresponde a los años 2017 a 2019, con contratos anuales; no obstante, para el 2020 se solicitó la ampliación por 1 año más, los mismo que se encuentra dentro del límite máximo.</t>
  </si>
  <si>
    <t>Mediante Acuerdo de Directorio N° 079-2015 de fecha 23 de julio de 2015, el Directorio aprobó la Política de Información de COFIDE; cuya última modificación fue el 18 de diciembre del 2020, mediante sesión de directorio N° 1006</t>
  </si>
  <si>
    <t xml:space="preserve">Si bien COFIDE no cuenta con una oficina de relación con inversionistas, se encuentra bajo el ámbito de aplicación de la Ley N° 27806 Ley de Transparencia y acceso a la información pública; y su reglamento.
En relación a la atención a los inversionistas(acreedores), la Gerencia de Finanzas, atiende mediante llamadas telefónicas y correos electrónicos, a través del link de la página web de la Corporación (Investor Relation Contact), respectivamente.
</t>
  </si>
  <si>
    <t>Gerencia de Asesoría Jurídica ; Gerencia de Asesoría Jurídica</t>
  </si>
  <si>
    <t>Subgerente de Asesoría Jurídica Financiera y Regulación; Supervisor de Recuparaciones</t>
  </si>
  <si>
    <t>Rodrigo Octavio Zapata Soto (Accionistas de la sociedad); Luis Alfredo Neira Banda (Púbico en general)</t>
  </si>
  <si>
    <t>Se revela la estructura accionaria en la página web de COFIDE, en los artículos 7° y 8° del Estatuto Social y en la Memoria Anual.</t>
  </si>
  <si>
    <t xml:space="preserve">Anualmente se elabora un Informe Anual de BGC aprobado por el Directorio, previo a ser visto por el Comité de Remuneraciones y de Buen Gobierno Corporativo (de acuerdo a lo establecido en el Reglamento del Comité), y posteriormente se eleva a la Junta Obligatoria Anual. Dicho informe es publicado en el link de BGC de la página web de COFIDE.
Adicionalmente, existen informes trimestrales al Directorio sobre el Estado de Cumplimiento de Políticas y Sucesos Relevantes, asociados a distintos principios de Código de BGC. Asimismo, el Reporte de Cumplimiento de Principios del CBGC de Sociedades Peruanas, es uno de los anexos de la memoria anual, aprobado por Directorio y JGA, y posteriormente publicado en la página web de la SMV.
</t>
  </si>
  <si>
    <t>Internamente, se realiza capacitaciones sobre BGC; tanto de manera externa como interna durante el 2020 se difundió el Brochure de Gobierno Corporativo de COFIDE, y se informa sobre las buenas prácticas de gobernanza a través de la Memoria Anual.</t>
  </si>
  <si>
    <t>Política de Dividendos de Cofide por los ejercicios 2019 - 2021 aprobado en la JGA del 20/01/2020 y ratificada en la JOA del 29/07/2020</t>
  </si>
  <si>
    <t>Lineamientos para el uso de firmas digitales e intercambio electrónico de documentos – SIED, y correo electrónico</t>
  </si>
  <si>
    <t>Lineamientos para el uso de firmas digitales e intercambio electrónico de documentos – SIED.</t>
  </si>
  <si>
    <t>Reglamento de Directorio de COFIDE y Procedimiento corporativo.</t>
  </si>
  <si>
    <t>Reglamento de Directorio de COFIDE.</t>
  </si>
  <si>
    <t>abcdefghij abcdefghij abcdefghij abcdefghij abcdefghij abcdefghij abcdefghi jabcdefghij abcdefghij abcdefghij abcdefghij abcdefghij abcdefghij abcdefghij abcdefghij abcdefghij abcdefghij abcdefghij abcdefghij abcdefghij abcdefghij abcdefghij abcdefghij abcdefghij abcdefghij abcdefghij</t>
  </si>
  <si>
    <t>Adicionalmente, a los establecidos en los “Lineamientos para la Calificación de Directores Independientes”, la sociedad ha establecido los siguientes criterios para calificar a sus Directores como independiente:</t>
  </si>
  <si>
    <t>Indique si al menos una vez al año el Directorio verifica que los Directores Independientes mantengan el cumplimiento de los requisitos y condiciones para poder ser calificados como tal.</t>
  </si>
  <si>
    <t>Sí</t>
  </si>
  <si>
    <t>COD: 20150326</t>
  </si>
  <si>
    <t>Comité de Riesgos</t>
  </si>
  <si>
    <t>Clase B preferente</t>
  </si>
  <si>
    <t>1/ Dividendos a pagarse en efectivos en el 2021, correspondiente a la utilidad del ejercicio 2020.
2/ Dividendos pagados en efectivos en el 2020, correspondiente a la utilidad del ejercicio 2019.</t>
  </si>
  <si>
    <t>En octubre de 2020, FONAFE aprobó los Lineamientos para la formulación y aprobación del Reglamento de JGA para las EPE bajo su ámbito. En COFIDE la elaboración del Reglamento se encuentra en proceso. 
Sin embargo, el Estatuto Social incorpora los principales aspectos que debería contemplar el Reglamento de la JGA.</t>
  </si>
  <si>
    <t>CAF es titular de acciones de clase “B Preferentes” SIN derecho a voto, por ello no computan para el quórum. FONAFE es el único accionista titular de acciones con derecho a voto (A y C) que participa en Juntas Generales, al contar con el 100% de acciones puede sesionar sin necesidad de convocatoria. En el caso de las JGA, donde se incluya como temas de agenda el aumento/reducción de capital (transferencia de acc.). la sociedad informa oportunamente al  titular de las acciones “B Preferentes”. Otro mecanismo de convocatoria es la  remisión de información vía correos electrónicos y cartas al único titular de las acciones sin derecho a voto y al único titular de las acciones con derecho a voto. La sociedad manifiesta que se adhiere totalmente a la recomendación del principio, evidenciándolo a través de: Código de Buen Gobierno Corporativo, el quórum de instalación de las juntas generales, en actas de JGA se deja constancia que CAF asiste y expresa su voluntad sobre los acuerdos</t>
  </si>
  <si>
    <t xml:space="preserve">En octubre de 2020, FONAFE aprobó los Lineamientos para la formulación y aprobación del Reglamento de Junta General de Accionistas para las Empresas Propiedad del Estado (EPE) bajo su ámbito. COFIDE se encuentra elaborando su Reglamento.
Las Juntas Generales de Accionistas son universales; sin embargo, en cualquier etapa del desarrollo de la sesión, CAF puede formular propuestas de puntos de agenda a discutir en junta.
</t>
  </si>
  <si>
    <t>Otorgar fianzas simples o solidarias a terceros para negocios que tengan relación con los de la sociedad, cumpliendo los requisitos legales que fueran necesarios para tal efecto.
Otorgar y obtener préstamos y financiamientos con arreglo a las normas legales vigentes.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</si>
</sst>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S/.&quot;\ #,##0;[Red]&quot;S/.&quot;\ \-#,##0"/>
    <numFmt numFmtId="165" formatCode="_ * #,##0.00_ ;_ * \-#,##0.00_ ;_ * &quot;-&quot;??_ ;_ @_ "/>
    <numFmt numFmtId="166" formatCode="0.0000"/>
    <numFmt numFmtId="167" formatCode="dd/mm/yyyy;@"/>
    <numFmt numFmtId="168" formatCode="_ * #,##0_ ;_ * \-#,##0_ ;_ * &quot;-&quot;??_ ;_ @_ "/>
  </numFmts>
  <fonts count="55" x14ac:knownFonts="1">
    <font>
      <sz val="11"/>
      <color theme="1"/>
      <name val="Calibri"/>
      <family val="2"/>
      <scheme val="minor"/>
    </font>
    <font>
      <sz val="10"/>
      <color theme="1"/>
      <name val="Arial"/>
      <family val="2"/>
    </font>
    <font>
      <sz val="8"/>
      <color theme="1"/>
      <name val="Arial"/>
      <family val="2"/>
    </font>
    <font>
      <b/>
      <sz val="10"/>
      <color theme="1"/>
      <name val="Arial"/>
      <family val="2"/>
    </font>
    <font>
      <i/>
      <sz val="10"/>
      <color theme="1"/>
      <name val="Arial"/>
      <family val="2"/>
    </font>
    <font>
      <i/>
      <sz val="7"/>
      <color theme="1"/>
      <name val="Times New Roman"/>
      <family val="1"/>
    </font>
    <font>
      <sz val="11"/>
      <color theme="1"/>
      <name val="Arial"/>
      <family val="2"/>
    </font>
    <font>
      <sz val="9"/>
      <color theme="1"/>
      <name val="Arial"/>
      <family val="2"/>
    </font>
    <font>
      <b/>
      <sz val="10"/>
      <color theme="3"/>
      <name val="Arial"/>
      <family val="2"/>
    </font>
    <font>
      <b/>
      <sz val="10"/>
      <color rgb="FFFF0000"/>
      <name val="Arial"/>
      <family val="2"/>
    </font>
    <font>
      <sz val="12"/>
      <color theme="1"/>
      <name val="Arial"/>
      <family val="2"/>
    </font>
    <font>
      <sz val="12"/>
      <color theme="1"/>
      <name val="Times New Roman"/>
      <family val="1"/>
    </font>
    <font>
      <b/>
      <sz val="12"/>
      <color rgb="FF002060"/>
      <name val="Arial"/>
      <family val="2"/>
    </font>
    <font>
      <b/>
      <sz val="12"/>
      <color theme="1"/>
      <name val="Arial"/>
      <family val="2"/>
    </font>
    <font>
      <sz val="10"/>
      <color theme="1"/>
      <name val="Times New Roman"/>
      <family val="1"/>
    </font>
    <font>
      <b/>
      <u/>
      <sz val="12"/>
      <color rgb="FFFFFFFF"/>
      <name val="Arial"/>
      <family val="2"/>
    </font>
    <font>
      <b/>
      <sz val="12"/>
      <color rgb="FFFFFFFF"/>
      <name val="Arial"/>
      <family val="2"/>
    </font>
    <font>
      <b/>
      <sz val="11"/>
      <color rgb="FF002060"/>
      <name val="Arial"/>
      <family val="2"/>
    </font>
    <font>
      <sz val="11"/>
      <color theme="1"/>
      <name val="Calibri"/>
      <family val="2"/>
    </font>
    <font>
      <vertAlign val="superscript"/>
      <sz val="10"/>
      <color theme="1"/>
      <name val="Arial"/>
      <family val="2"/>
    </font>
    <font>
      <sz val="7"/>
      <color theme="1"/>
      <name val="Times New Roman"/>
      <family val="1"/>
    </font>
    <font>
      <vertAlign val="superscript"/>
      <sz val="8"/>
      <color theme="1"/>
      <name val="Arial"/>
      <family val="2"/>
    </font>
    <font>
      <i/>
      <vertAlign val="superscript"/>
      <sz val="10"/>
      <color theme="1"/>
      <name val="Arial"/>
      <family val="2"/>
    </font>
    <font>
      <b/>
      <i/>
      <sz val="7"/>
      <color theme="1"/>
      <name val="Times New Roman"/>
      <family val="1"/>
    </font>
    <font>
      <b/>
      <sz val="10"/>
      <color rgb="FFC00000"/>
      <name val="Arial"/>
      <family val="2"/>
    </font>
    <font>
      <sz val="10"/>
      <color rgb="FFC00000"/>
      <name val="Arial"/>
      <family val="2"/>
    </font>
    <font>
      <u/>
      <sz val="11"/>
      <color theme="10"/>
      <name val="Calibri"/>
      <family val="2"/>
      <scheme val="minor"/>
    </font>
    <font>
      <b/>
      <sz val="11"/>
      <color theme="9" tint="-0.499984740745262"/>
      <name val="Calibri"/>
      <family val="2"/>
      <scheme val="minor"/>
    </font>
    <font>
      <sz val="8"/>
      <name val="Calibri"/>
      <family val="2"/>
      <scheme val="minor"/>
    </font>
    <font>
      <sz val="8"/>
      <color theme="3"/>
      <name val="Arial"/>
      <family val="2"/>
    </font>
    <font>
      <i/>
      <u/>
      <sz val="8"/>
      <color theme="3"/>
      <name val="Arial"/>
      <family val="2"/>
    </font>
    <font>
      <sz val="8"/>
      <color theme="9" tint="-0.499984740745262"/>
      <name val="Arial"/>
      <family val="2"/>
    </font>
    <font>
      <sz val="10"/>
      <name val="Arial"/>
      <family val="2"/>
    </font>
    <font>
      <sz val="10"/>
      <color theme="0"/>
      <name val="Arial"/>
      <family val="2"/>
    </font>
    <font>
      <sz val="9"/>
      <color theme="0"/>
      <name val="Arial"/>
      <family val="2"/>
    </font>
    <font>
      <sz val="8"/>
      <color theme="1"/>
      <name val="Calibri"/>
      <family val="2"/>
      <scheme val="minor"/>
    </font>
    <font>
      <sz val="9"/>
      <name val="Arial"/>
      <family val="2"/>
    </font>
    <font>
      <b/>
      <u/>
      <sz val="11"/>
      <name val="Calibri"/>
      <family val="2"/>
      <scheme val="minor"/>
    </font>
    <font>
      <b/>
      <sz val="10"/>
      <color theme="0"/>
      <name val="Arial"/>
      <family val="2"/>
    </font>
    <font>
      <sz val="10"/>
      <color theme="1"/>
      <name val="Calibri"/>
      <family val="2"/>
      <scheme val="minor"/>
    </font>
    <font>
      <b/>
      <sz val="10"/>
      <color theme="9" tint="-0.249977111117893"/>
      <name val="Arial"/>
      <family val="2"/>
    </font>
    <font>
      <sz val="9"/>
      <color rgb="FFC00000"/>
      <name val="Arial"/>
      <family val="2"/>
    </font>
    <font>
      <b/>
      <sz val="11"/>
      <color theme="1"/>
      <name val="Calibri"/>
      <family val="2"/>
      <scheme val="minor"/>
    </font>
    <font>
      <sz val="9"/>
      <color theme="4" tint="-0.499984740745262"/>
      <name val="Calibri"/>
      <family val="2"/>
      <scheme val="minor"/>
    </font>
    <font>
      <b/>
      <u/>
      <sz val="8"/>
      <color theme="1"/>
      <name val="Arial"/>
      <family val="2"/>
    </font>
    <font>
      <sz val="10"/>
      <color rgb="FFFF0000"/>
      <name val="Calibri"/>
      <family val="2"/>
      <scheme val="minor"/>
    </font>
    <font>
      <sz val="8"/>
      <color rgb="FFFF0000"/>
      <name val="Calibri"/>
      <family val="2"/>
      <scheme val="minor"/>
    </font>
    <font>
      <sz val="11"/>
      <color theme="1"/>
      <name val="Calibri"/>
      <family val="2"/>
      <scheme val="minor"/>
    </font>
    <font>
      <i/>
      <sz val="10"/>
      <name val="Arial"/>
      <family val="2"/>
    </font>
    <font>
      <i/>
      <sz val="7"/>
      <name val="Times New Roman"/>
      <family val="1"/>
    </font>
    <font>
      <sz val="9.5"/>
      <name val="Arial"/>
      <family val="2"/>
    </font>
    <font>
      <vertAlign val="superscript"/>
      <sz val="9"/>
      <name val="Arial"/>
      <family val="2"/>
    </font>
    <font>
      <sz val="10"/>
      <name val="Calibri"/>
      <family val="2"/>
      <scheme val="minor"/>
    </font>
    <font>
      <vertAlign val="superscript"/>
      <sz val="10"/>
      <name val="Arial"/>
      <family val="2"/>
    </font>
    <font>
      <u/>
      <sz val="10"/>
      <color theme="0"/>
      <name val="Arial"/>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335988"/>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bgColor indexed="64"/>
      </patternFill>
    </fill>
    <fill>
      <patternFill patternType="solid">
        <fgColor rgb="FFEBF1DE"/>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diagonal/>
    </border>
  </borders>
  <cellStyleXfs count="4">
    <xf numFmtId="0" fontId="0" fillId="0" borderId="0"/>
    <xf numFmtId="0" fontId="26" fillId="0" borderId="0" applyNumberFormat="0" applyFill="0" applyBorder="0" applyAlignment="0" applyProtection="0"/>
    <xf numFmtId="9" fontId="47" fillId="0" borderId="0" applyFont="0" applyFill="0" applyBorder="0" applyAlignment="0" applyProtection="0"/>
    <xf numFmtId="165" fontId="47" fillId="0" borderId="0" applyFont="0" applyFill="0" applyBorder="0" applyAlignment="0" applyProtection="0"/>
  </cellStyleXfs>
  <cellXfs count="503">
    <xf numFmtId="0" fontId="0" fillId="0" borderId="0" xfId="0"/>
    <xf numFmtId="0" fontId="1" fillId="2" borderId="0" xfId="0" applyFont="1" applyFill="1" applyProtection="1"/>
    <xf numFmtId="0" fontId="3" fillId="2" borderId="0" xfId="0" applyFont="1" applyFill="1" applyProtection="1"/>
    <xf numFmtId="0" fontId="1" fillId="2" borderId="1" xfId="0" applyFont="1" applyFill="1" applyBorder="1" applyAlignment="1" applyProtection="1">
      <alignment horizontal="center" vertical="center" wrapText="1"/>
    </xf>
    <xf numFmtId="0" fontId="0" fillId="2" borderId="0" xfId="0" applyFill="1"/>
    <xf numFmtId="0" fontId="1" fillId="2" borderId="0" xfId="0" applyFont="1" applyFill="1"/>
    <xf numFmtId="0" fontId="1" fillId="3" borderId="0" xfId="0" applyFont="1" applyFill="1" applyBorder="1"/>
    <xf numFmtId="0" fontId="1" fillId="3" borderId="10" xfId="0" applyFont="1" applyFill="1" applyBorder="1"/>
    <xf numFmtId="0" fontId="1" fillId="3" borderId="11" xfId="0" applyFont="1" applyFill="1" applyBorder="1"/>
    <xf numFmtId="0" fontId="1" fillId="3" borderId="13" xfId="0" applyFont="1" applyFill="1" applyBorder="1"/>
    <xf numFmtId="0" fontId="1" fillId="3" borderId="8" xfId="0" applyFont="1" applyFill="1" applyBorder="1"/>
    <xf numFmtId="0" fontId="1" fillId="3" borderId="15" xfId="0" applyFont="1" applyFill="1" applyBorder="1"/>
    <xf numFmtId="0" fontId="1" fillId="3" borderId="9" xfId="0" applyFont="1" applyFill="1" applyBorder="1"/>
    <xf numFmtId="0" fontId="9" fillId="4" borderId="1" xfId="0" applyFont="1" applyFill="1" applyBorder="1" applyAlignment="1" applyProtection="1">
      <alignment horizontal="center" vertical="center"/>
    </xf>
    <xf numFmtId="0" fontId="17" fillId="2" borderId="0" xfId="0" applyFont="1" applyFill="1" applyAlignment="1">
      <alignment vertical="center"/>
    </xf>
    <xf numFmtId="0" fontId="4" fillId="2" borderId="1" xfId="0" applyFont="1" applyFill="1" applyBorder="1" applyAlignment="1">
      <alignment horizontal="left" vertical="center" wrapText="1" indent="2"/>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0" xfId="0" applyFont="1" applyFill="1" applyAlignment="1">
      <alignment horizontal="left" vertical="center"/>
    </xf>
    <xf numFmtId="0" fontId="11" fillId="2" borderId="0" xfId="0" applyFont="1" applyFill="1" applyAlignment="1">
      <alignmen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justify" vertical="center" wrapText="1"/>
    </xf>
    <xf numFmtId="0" fontId="11" fillId="2" borderId="0" xfId="0" applyFont="1" applyFill="1" applyBorder="1" applyAlignment="1">
      <alignment vertical="center" wrapText="1"/>
    </xf>
    <xf numFmtId="0" fontId="1" fillId="2" borderId="0" xfId="0" applyFont="1" applyFill="1" applyAlignment="1">
      <alignment vertical="center"/>
    </xf>
    <xf numFmtId="0" fontId="1" fillId="2" borderId="1" xfId="0" applyFont="1" applyFill="1" applyBorder="1" applyAlignment="1">
      <alignment vertical="center" wrapText="1"/>
    </xf>
    <xf numFmtId="0" fontId="1" fillId="2" borderId="0" xfId="0" applyFont="1" applyFill="1" applyAlignment="1">
      <alignment horizontal="justify" vertical="center"/>
    </xf>
    <xf numFmtId="0" fontId="2" fillId="2" borderId="0" xfId="0" applyFont="1" applyFill="1" applyBorder="1" applyAlignment="1">
      <alignment horizontal="left" vertical="center"/>
    </xf>
    <xf numFmtId="0" fontId="1" fillId="2" borderId="0" xfId="0" applyFont="1" applyFill="1" applyAlignment="1">
      <alignment horizontal="right"/>
    </xf>
    <xf numFmtId="0" fontId="1" fillId="2" borderId="0" xfId="0" applyFont="1" applyFill="1" applyAlignment="1">
      <alignment horizontal="left" vertical="center" wrapText="1"/>
    </xf>
    <xf numFmtId="0" fontId="6" fillId="2" borderId="0" xfId="0" applyFont="1" applyFill="1" applyAlignment="1">
      <alignment horizontal="right" vertical="center" wrapText="1"/>
    </xf>
    <xf numFmtId="0" fontId="6" fillId="2" borderId="0" xfId="0" applyFont="1" applyFill="1" applyAlignment="1">
      <alignment horizontal="justify" vertical="center" wrapText="1"/>
    </xf>
    <xf numFmtId="0" fontId="1" fillId="2" borderId="0" xfId="0" applyFont="1" applyFill="1" applyBorder="1"/>
    <xf numFmtId="0" fontId="6" fillId="2" borderId="0" xfId="0" applyFont="1" applyFill="1" applyBorder="1" applyAlignment="1">
      <alignment horizontal="right" vertical="center" wrapText="1"/>
    </xf>
    <xf numFmtId="0" fontId="1" fillId="2" borderId="1" xfId="0" applyFont="1" applyFill="1" applyBorder="1" applyAlignment="1">
      <alignment vertical="center" textRotation="90" wrapText="1"/>
    </xf>
    <xf numFmtId="0" fontId="14" fillId="2" borderId="0" xfId="0" applyFont="1" applyFill="1" applyAlignment="1">
      <alignment vertical="center" wrapText="1"/>
    </xf>
    <xf numFmtId="0" fontId="1" fillId="2" borderId="0" xfId="0" applyFont="1" applyFill="1" applyAlignment="1">
      <alignment horizontal="left" vertical="center" indent="3"/>
    </xf>
    <xf numFmtId="0" fontId="1" fillId="2" borderId="0" xfId="0" applyFont="1" applyFill="1" applyAlignment="1">
      <alignment horizontal="justify" vertical="center" wrapText="1"/>
    </xf>
    <xf numFmtId="0" fontId="6" fillId="2" borderId="0" xfId="0" applyFont="1" applyFill="1" applyAlignment="1">
      <alignment vertical="center"/>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textRotation="90" wrapText="1"/>
    </xf>
    <xf numFmtId="0" fontId="1" fillId="2" borderId="0" xfId="0" applyFont="1" applyFill="1" applyBorder="1" applyAlignment="1">
      <alignment vertical="center" wrapText="1"/>
    </xf>
    <xf numFmtId="0" fontId="1" fillId="2" borderId="0" xfId="0" applyFont="1" applyFill="1" applyAlignment="1">
      <alignment horizontal="right" vertical="center" wrapText="1"/>
    </xf>
    <xf numFmtId="0" fontId="1" fillId="2" borderId="1" xfId="0" applyFont="1" applyFill="1" applyBorder="1" applyAlignment="1">
      <alignment horizontal="right" vertical="center" wrapText="1"/>
    </xf>
    <xf numFmtId="0" fontId="2" fillId="2" borderId="0" xfId="0" applyFont="1" applyFill="1" applyAlignment="1">
      <alignment horizontal="justify" vertical="center"/>
    </xf>
    <xf numFmtId="0" fontId="1" fillId="2" borderId="0" xfId="0" applyFont="1" applyFill="1" applyAlignment="1">
      <alignment vertical="center" wrapText="1"/>
    </xf>
    <xf numFmtId="0" fontId="1" fillId="2" borderId="0" xfId="0" applyFont="1" applyFill="1" applyBorder="1" applyAlignment="1">
      <alignment horizontal="justify" vertical="center" wrapText="1"/>
    </xf>
    <xf numFmtId="0" fontId="1" fillId="2" borderId="2" xfId="0" applyFont="1" applyFill="1" applyBorder="1" applyAlignment="1">
      <alignment horizontal="center" vertical="center" wrapText="1"/>
    </xf>
    <xf numFmtId="0" fontId="1" fillId="2" borderId="13" xfId="0" applyFont="1" applyFill="1" applyBorder="1"/>
    <xf numFmtId="0" fontId="1" fillId="2" borderId="14" xfId="0" applyFont="1" applyFill="1" applyBorder="1"/>
    <xf numFmtId="0" fontId="1" fillId="2" borderId="1" xfId="0" applyFont="1" applyFill="1" applyBorder="1" applyAlignment="1">
      <alignment horizontal="justify" vertical="center" wrapText="1"/>
    </xf>
    <xf numFmtId="0" fontId="19" fillId="2" borderId="0" xfId="0" applyFont="1" applyFill="1" applyAlignment="1">
      <alignment horizontal="justify" vertical="center"/>
    </xf>
    <xf numFmtId="0" fontId="0" fillId="2" borderId="0" xfId="0" applyFill="1" applyBorder="1"/>
    <xf numFmtId="0" fontId="1" fillId="2" borderId="0" xfId="0" applyFont="1" applyFill="1" applyAlignment="1">
      <alignment horizontal="center" vertical="center" wrapText="1"/>
    </xf>
    <xf numFmtId="0" fontId="21" fillId="2" borderId="0" xfId="0" applyFont="1" applyFill="1" applyAlignment="1">
      <alignment horizontal="justify" vertical="center"/>
    </xf>
    <xf numFmtId="0" fontId="1" fillId="2" borderId="1" xfId="0" applyFont="1" applyFill="1" applyBorder="1" applyAlignment="1">
      <alignment horizontal="left" vertical="center" wrapText="1" indent="2"/>
    </xf>
    <xf numFmtId="0" fontId="2" fillId="2" borderId="0" xfId="0" applyFont="1" applyFill="1" applyBorder="1" applyAlignment="1">
      <alignment horizontal="justify" vertical="center"/>
    </xf>
    <xf numFmtId="0" fontId="25" fillId="2" borderId="0" xfId="0" applyFont="1" applyFill="1" applyAlignment="1" applyProtection="1">
      <alignment vertical="center"/>
    </xf>
    <xf numFmtId="0" fontId="25" fillId="2" borderId="0" xfId="0" applyFont="1" applyFill="1" applyAlignment="1">
      <alignment vertical="center"/>
    </xf>
    <xf numFmtId="0" fontId="25" fillId="2" borderId="0" xfId="0" applyFont="1" applyFill="1" applyAlignment="1">
      <alignment horizontal="left" vertical="center"/>
    </xf>
    <xf numFmtId="0" fontId="14" fillId="2" borderId="0" xfId="0" applyFont="1" applyFill="1" applyAlignment="1">
      <alignment horizontal="justify" vertical="center" wrapText="1"/>
    </xf>
    <xf numFmtId="0" fontId="2" fillId="2" borderId="0" xfId="0" applyFont="1" applyFill="1" applyAlignment="1">
      <alignment horizontal="left" vertical="center" indent="5"/>
    </xf>
    <xf numFmtId="0" fontId="1" fillId="2" borderId="0" xfId="0" applyFont="1" applyFill="1" applyAlignment="1" applyProtection="1">
      <alignment wrapText="1"/>
    </xf>
    <xf numFmtId="49" fontId="1" fillId="2" borderId="0" xfId="0" applyNumberFormat="1" applyFont="1" applyFill="1" applyAlignment="1" applyProtection="1">
      <alignment wrapText="1"/>
      <protection locked="0"/>
    </xf>
    <xf numFmtId="49" fontId="25" fillId="2" borderId="0" xfId="0" applyNumberFormat="1" applyFont="1" applyFill="1" applyAlignment="1" applyProtection="1">
      <alignment vertical="center"/>
      <protection locked="0"/>
    </xf>
    <xf numFmtId="0" fontId="1" fillId="2" borderId="0" xfId="0" applyFont="1" applyFill="1" applyAlignment="1" applyProtection="1"/>
    <xf numFmtId="0" fontId="24" fillId="2" borderId="0" xfId="0" applyFont="1" applyFill="1" applyAlignment="1" applyProtection="1"/>
    <xf numFmtId="49" fontId="1" fillId="2" borderId="0" xfId="0" applyNumberFormat="1" applyFont="1" applyFill="1" applyAlignment="1" applyProtection="1">
      <protection locked="0"/>
    </xf>
    <xf numFmtId="0" fontId="7" fillId="2" borderId="0" xfId="0" applyFont="1" applyFill="1"/>
    <xf numFmtId="0" fontId="7" fillId="2" borderId="0" xfId="0" applyFont="1" applyFill="1" applyAlignment="1">
      <alignment wrapText="1"/>
    </xf>
    <xf numFmtId="0" fontId="1" fillId="2"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Border="1" applyAlignment="1">
      <alignment vertical="center" wrapText="1"/>
    </xf>
    <xf numFmtId="0" fontId="25" fillId="2" borderId="0" xfId="0" applyFont="1" applyFill="1" applyAlignment="1" applyProtection="1">
      <alignment horizontal="left" vertical="center" wrapText="1"/>
    </xf>
    <xf numFmtId="0" fontId="25" fillId="2" borderId="0" xfId="0" applyFont="1" applyFill="1" applyAlignment="1">
      <alignment vertical="center" wrapText="1"/>
    </xf>
    <xf numFmtId="0" fontId="1" fillId="2" borderId="0" xfId="0" applyFont="1" applyFill="1" applyAlignment="1"/>
    <xf numFmtId="0" fontId="30" fillId="2" borderId="0" xfId="0" applyFont="1" applyFill="1" applyAlignment="1"/>
    <xf numFmtId="0" fontId="29" fillId="2" borderId="0" xfId="0" applyFont="1" applyFill="1" applyAlignment="1">
      <alignment horizontal="left" vertical="center" shrinkToFit="1"/>
    </xf>
    <xf numFmtId="0" fontId="1" fillId="2" borderId="1"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8" fillId="3" borderId="0" xfId="0" applyFont="1" applyFill="1" applyBorder="1" applyAlignment="1"/>
    <xf numFmtId="0" fontId="3" fillId="3" borderId="13" xfId="0" applyFont="1" applyFill="1" applyBorder="1" applyAlignment="1"/>
    <xf numFmtId="0" fontId="31" fillId="2" borderId="0" xfId="0" applyFont="1" applyFill="1" applyAlignment="1" applyProtection="1">
      <alignment horizontal="left"/>
    </xf>
    <xf numFmtId="0" fontId="31" fillId="2" borderId="0" xfId="0" applyFont="1" applyFill="1" applyAlignment="1" applyProtection="1">
      <alignment horizontal="left" vertical="center"/>
    </xf>
    <xf numFmtId="0" fontId="31" fillId="2" borderId="0" xfId="0" applyFont="1" applyFill="1" applyAlignment="1" applyProtection="1">
      <alignment vertical="center" wrapText="1"/>
    </xf>
    <xf numFmtId="0" fontId="31" fillId="2" borderId="0" xfId="0" applyFont="1" applyFill="1" applyAlignment="1" applyProtection="1">
      <alignment vertical="top" wrapText="1"/>
    </xf>
    <xf numFmtId="0" fontId="31" fillId="2" borderId="0" xfId="0" applyFont="1" applyFill="1" applyAlignment="1" applyProtection="1">
      <alignment horizontal="left" wrapText="1"/>
    </xf>
    <xf numFmtId="0" fontId="31" fillId="2" borderId="0" xfId="0" applyFont="1" applyFill="1" applyAlignment="1" applyProtection="1">
      <alignment horizontal="left" vertical="top"/>
    </xf>
    <xf numFmtId="0" fontId="32" fillId="2" borderId="0" xfId="0" applyFont="1" applyFill="1" applyProtection="1"/>
    <xf numFmtId="0" fontId="32" fillId="2" borderId="0" xfId="0" applyFont="1" applyFill="1" applyAlignment="1" applyProtection="1">
      <alignment wrapText="1"/>
    </xf>
    <xf numFmtId="49" fontId="32" fillId="2" borderId="0" xfId="0" applyNumberFormat="1" applyFont="1" applyFill="1" applyAlignment="1" applyProtection="1">
      <alignment wrapText="1"/>
      <protection locked="0"/>
    </xf>
    <xf numFmtId="0" fontId="32" fillId="2" borderId="0" xfId="0" applyFont="1" applyFill="1"/>
    <xf numFmtId="0" fontId="33" fillId="2" borderId="0" xfId="0" applyFont="1" applyFill="1"/>
    <xf numFmtId="0" fontId="33" fillId="2" borderId="0" xfId="0" applyFont="1" applyFill="1" applyProtection="1"/>
    <xf numFmtId="0" fontId="33" fillId="2" borderId="0" xfId="0" applyFont="1" applyFill="1" applyAlignment="1" applyProtection="1">
      <alignment wrapText="1"/>
    </xf>
    <xf numFmtId="49" fontId="33" fillId="2" borderId="0" xfId="0" applyNumberFormat="1" applyFont="1" applyFill="1" applyAlignment="1" applyProtection="1">
      <alignment wrapText="1"/>
      <protection locked="0"/>
    </xf>
    <xf numFmtId="0" fontId="33" fillId="2" borderId="0" xfId="0" applyFont="1" applyFill="1" applyAlignment="1">
      <alignment horizontal="left" vertical="center"/>
    </xf>
    <xf numFmtId="0" fontId="34" fillId="2" borderId="0" xfId="0" applyFont="1" applyFill="1"/>
    <xf numFmtId="0" fontId="4"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5" fillId="7" borderId="1" xfId="0" applyFont="1" applyFill="1" applyBorder="1" applyAlignment="1" applyProtection="1">
      <alignment horizontal="left" vertical="top" wrapText="1"/>
      <protection locked="0"/>
    </xf>
    <xf numFmtId="0" fontId="35" fillId="7" borderId="1" xfId="0" applyFont="1" applyFill="1" applyBorder="1" applyAlignment="1" applyProtection="1">
      <alignment horizontal="right" vertical="top" wrapText="1"/>
      <protection locked="0"/>
    </xf>
    <xf numFmtId="0" fontId="35" fillId="7" borderId="1" xfId="0" applyFont="1" applyFill="1" applyBorder="1" applyAlignment="1" applyProtection="1">
      <alignment horizontal="left" vertical="center" wrapText="1"/>
      <protection locked="0"/>
    </xf>
    <xf numFmtId="0" fontId="35" fillId="7" borderId="1" xfId="0" applyFont="1" applyFill="1" applyBorder="1" applyAlignment="1" applyProtection="1">
      <alignment vertical="center" wrapText="1"/>
      <protection locked="0"/>
    </xf>
    <xf numFmtId="0" fontId="35" fillId="7" borderId="1" xfId="0" applyFont="1" applyFill="1" applyBorder="1" applyAlignment="1" applyProtection="1">
      <alignment horizontal="left" vertical="center"/>
      <protection locked="0"/>
    </xf>
    <xf numFmtId="0" fontId="35" fillId="7" borderId="1" xfId="0" applyFont="1" applyFill="1" applyBorder="1" applyAlignment="1" applyProtection="1">
      <alignment horizontal="right" vertical="center"/>
      <protection locked="0"/>
    </xf>
    <xf numFmtId="0" fontId="35" fillId="7" borderId="1" xfId="0" applyFont="1" applyFill="1" applyBorder="1" applyAlignment="1" applyProtection="1">
      <alignment horizontal="left" vertical="top"/>
      <protection locked="0"/>
    </xf>
    <xf numFmtId="0" fontId="0" fillId="7" borderId="1" xfId="0" applyFill="1" applyBorder="1"/>
    <xf numFmtId="0" fontId="0" fillId="0" borderId="0" xfId="0" applyFill="1"/>
    <xf numFmtId="0" fontId="36" fillId="2" borderId="0" xfId="0" applyFont="1" applyFill="1"/>
    <xf numFmtId="0" fontId="0" fillId="0" borderId="1" xfId="0" applyBorder="1"/>
    <xf numFmtId="0" fontId="0" fillId="0" borderId="1" xfId="0" applyFill="1" applyBorder="1"/>
    <xf numFmtId="0" fontId="0" fillId="8" borderId="1" xfId="0" applyFill="1" applyBorder="1"/>
    <xf numFmtId="0" fontId="3" fillId="3" borderId="0" xfId="0" applyFont="1" applyFill="1" applyBorder="1" applyAlignment="1">
      <alignment horizontal="left"/>
    </xf>
    <xf numFmtId="0" fontId="27" fillId="3" borderId="0" xfId="1" applyFont="1" applyFill="1" applyBorder="1" applyAlignment="1">
      <alignment horizontal="left" wrapText="1" indent="1"/>
    </xf>
    <xf numFmtId="0" fontId="27" fillId="3" borderId="14" xfId="1" applyFont="1" applyFill="1" applyBorder="1" applyAlignment="1">
      <alignment horizontal="left" wrapText="1" indent="1"/>
    </xf>
    <xf numFmtId="0" fontId="3" fillId="3" borderId="13" xfId="0" applyFont="1" applyFill="1" applyBorder="1" applyAlignment="1">
      <alignment horizontal="left" indent="1"/>
    </xf>
    <xf numFmtId="0" fontId="3" fillId="3" borderId="0" xfId="0" applyFont="1" applyFill="1" applyBorder="1" applyAlignment="1">
      <alignment horizontal="left" indent="1"/>
    </xf>
    <xf numFmtId="0" fontId="3" fillId="3" borderId="14" xfId="0" applyFont="1" applyFill="1" applyBorder="1" applyAlignment="1">
      <alignment horizontal="left" indent="1"/>
    </xf>
    <xf numFmtId="0" fontId="3" fillId="3" borderId="13" xfId="0" applyFont="1" applyFill="1" applyBorder="1" applyAlignment="1">
      <alignment horizontal="left"/>
    </xf>
    <xf numFmtId="0" fontId="37" fillId="2" borderId="0" xfId="1" applyFont="1" applyFill="1" applyAlignment="1" applyProtection="1">
      <alignment horizontal="center" vertical="center"/>
    </xf>
    <xf numFmtId="0" fontId="38" fillId="9" borderId="0" xfId="0" applyFont="1" applyFill="1" applyAlignment="1">
      <alignment horizontal="center" vertical="center"/>
    </xf>
    <xf numFmtId="166" fontId="1" fillId="2" borderId="0" xfId="0" applyNumberFormat="1" applyFont="1" applyFill="1"/>
    <xf numFmtId="14" fontId="1" fillId="2" borderId="0" xfId="0" applyNumberFormat="1" applyFont="1" applyFill="1"/>
    <xf numFmtId="0" fontId="39" fillId="7"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xf>
    <xf numFmtId="0" fontId="39" fillId="7" borderId="1" xfId="0" applyFont="1" applyFill="1" applyBorder="1" applyAlignment="1" applyProtection="1">
      <alignment horizontal="center" vertical="center" wrapText="1"/>
    </xf>
    <xf numFmtId="0" fontId="41" fillId="2" borderId="0" xfId="0" applyFont="1" applyFill="1"/>
    <xf numFmtId="0" fontId="42" fillId="2" borderId="0" xfId="0" applyFont="1" applyFill="1" applyAlignment="1">
      <alignment horizontal="left" indent="1"/>
    </xf>
    <xf numFmtId="0" fontId="44" fillId="3" borderId="12" xfId="0" applyFont="1" applyFill="1" applyBorder="1"/>
    <xf numFmtId="0" fontId="1" fillId="3" borderId="14" xfId="0" applyFont="1" applyFill="1" applyBorder="1" applyAlignment="1">
      <alignment horizontal="center" vertical="center"/>
    </xf>
    <xf numFmtId="0" fontId="2" fillId="3" borderId="14" xfId="0" applyFont="1" applyFill="1" applyBorder="1" applyAlignment="1">
      <alignment horizontal="center" vertical="center"/>
    </xf>
    <xf numFmtId="0" fontId="7" fillId="7" borderId="1" xfId="0" applyFont="1" applyFill="1" applyBorder="1" applyAlignment="1" applyProtection="1">
      <alignment horizontal="left" vertical="center"/>
      <protection locked="0"/>
    </xf>
    <xf numFmtId="0" fontId="35" fillId="7" borderId="1" xfId="0" applyFont="1" applyFill="1" applyBorder="1" applyAlignment="1" applyProtection="1">
      <alignment horizontal="left" vertical="center" wrapText="1"/>
      <protection locked="0"/>
    </xf>
    <xf numFmtId="0" fontId="1" fillId="2" borderId="1" xfId="0" applyFont="1" applyFill="1" applyBorder="1" applyAlignment="1">
      <alignment horizontal="center" vertical="center" wrapText="1"/>
    </xf>
    <xf numFmtId="2" fontId="1" fillId="2" borderId="0" xfId="0" applyNumberFormat="1" applyFont="1" applyFill="1"/>
    <xf numFmtId="0" fontId="35" fillId="7" borderId="1" xfId="0" applyFont="1" applyFill="1" applyBorder="1" applyAlignment="1" applyProtection="1">
      <alignment horizontal="left" vertical="center" wrapText="1"/>
      <protection locked="0"/>
    </xf>
    <xf numFmtId="0" fontId="35" fillId="7" borderId="1" xfId="0" applyFont="1" applyFill="1" applyBorder="1" applyAlignment="1" applyProtection="1">
      <alignment horizontal="left" vertical="center" wrapText="1"/>
      <protection locked="0"/>
    </xf>
    <xf numFmtId="14" fontId="35" fillId="7" borderId="1" xfId="0" applyNumberFormat="1" applyFont="1" applyFill="1" applyBorder="1" applyAlignment="1" applyProtection="1">
      <alignment horizontal="left" vertical="center" wrapText="1"/>
      <protection locked="0"/>
    </xf>
    <xf numFmtId="14" fontId="35" fillId="7" borderId="1" xfId="0" applyNumberFormat="1" applyFont="1" applyFill="1" applyBorder="1" applyAlignment="1" applyProtection="1">
      <alignment horizontal="left" vertical="center" wrapText="1"/>
      <protection locked="0"/>
    </xf>
    <xf numFmtId="0" fontId="35" fillId="7" borderId="1" xfId="0" applyFont="1" applyFill="1" applyBorder="1" applyAlignment="1" applyProtection="1">
      <alignment horizontal="left" vertical="top"/>
      <protection locked="0"/>
    </xf>
    <xf numFmtId="0" fontId="35" fillId="7" borderId="1" xfId="0" applyFont="1" applyFill="1" applyBorder="1" applyAlignment="1" applyProtection="1">
      <alignment horizontal="center" vertical="center" wrapText="1"/>
      <protection locked="0"/>
    </xf>
    <xf numFmtId="0" fontId="45" fillId="7" borderId="1" xfId="0" applyFont="1" applyFill="1" applyBorder="1" applyAlignment="1" applyProtection="1">
      <alignment horizontal="center" vertical="center"/>
      <protection locked="0"/>
    </xf>
    <xf numFmtId="0" fontId="35" fillId="7" borderId="1" xfId="0" applyFont="1" applyFill="1" applyBorder="1" applyAlignment="1" applyProtection="1">
      <alignment horizontal="left" vertical="top" wrapText="1"/>
      <protection locked="0"/>
    </xf>
    <xf numFmtId="3" fontId="35" fillId="7" borderId="1" xfId="0" applyNumberFormat="1" applyFont="1" applyFill="1" applyBorder="1" applyAlignment="1" applyProtection="1">
      <alignment horizontal="right" vertical="top" wrapText="1"/>
      <protection locked="0"/>
    </xf>
    <xf numFmtId="3" fontId="0" fillId="0" borderId="0" xfId="0" applyNumberFormat="1"/>
    <xf numFmtId="10" fontId="0" fillId="0" borderId="0" xfId="2" applyNumberFormat="1" applyFont="1"/>
    <xf numFmtId="0" fontId="28" fillId="7" borderId="1" xfId="0" applyFont="1" applyFill="1" applyBorder="1" applyAlignment="1" applyProtection="1">
      <alignment horizontal="left" vertical="top" wrapText="1"/>
      <protection locked="0"/>
    </xf>
    <xf numFmtId="0" fontId="32" fillId="2" borderId="1" xfId="0" applyFont="1" applyFill="1" applyBorder="1" applyAlignment="1" applyProtection="1">
      <alignment horizontal="center" vertical="center" wrapText="1"/>
    </xf>
    <xf numFmtId="0" fontId="35" fillId="7" borderId="1" xfId="0" applyFont="1" applyFill="1" applyBorder="1" applyAlignment="1" applyProtection="1">
      <alignment horizontal="left" vertical="top" wrapText="1"/>
      <protection locked="0"/>
    </xf>
    <xf numFmtId="3" fontId="28" fillId="7" borderId="1" xfId="0" applyNumberFormat="1" applyFont="1" applyFill="1" applyBorder="1" applyAlignment="1" applyProtection="1">
      <alignment horizontal="right" vertical="top" wrapText="1"/>
      <protection locked="0"/>
    </xf>
    <xf numFmtId="0" fontId="35" fillId="7" borderId="1" xfId="0" applyFont="1" applyFill="1" applyBorder="1" applyAlignment="1" applyProtection="1">
      <alignment horizontal="left" vertical="top"/>
      <protection locked="0"/>
    </xf>
    <xf numFmtId="0" fontId="50" fillId="2" borderId="1" xfId="0" applyFont="1" applyFill="1" applyBorder="1" applyAlignment="1">
      <alignment vertical="center" textRotation="90" wrapText="1"/>
    </xf>
    <xf numFmtId="0" fontId="32" fillId="2" borderId="1" xfId="0" applyFont="1" applyFill="1" applyBorder="1" applyAlignment="1">
      <alignment horizontal="center" vertical="center" textRotation="90" wrapText="1"/>
    </xf>
    <xf numFmtId="0" fontId="50" fillId="2" borderId="1" xfId="0" applyFont="1" applyFill="1" applyBorder="1" applyAlignment="1">
      <alignment horizontal="center" vertical="center" textRotation="90" wrapText="1"/>
    </xf>
    <xf numFmtId="0" fontId="52" fillId="7" borderId="1" xfId="0" applyFont="1" applyFill="1" applyBorder="1" applyAlignment="1" applyProtection="1">
      <alignment horizontal="center" vertical="center"/>
      <protection locked="0"/>
    </xf>
    <xf numFmtId="0" fontId="35" fillId="7" borderId="1" xfId="0" applyFont="1" applyFill="1" applyBorder="1" applyAlignment="1" applyProtection="1">
      <alignment horizontal="left" vertical="top" wrapText="1"/>
      <protection locked="0"/>
    </xf>
    <xf numFmtId="0" fontId="32" fillId="2" borderId="1" xfId="0" applyFont="1" applyFill="1" applyBorder="1" applyAlignment="1">
      <alignment horizontal="center" vertical="center" wrapText="1"/>
    </xf>
    <xf numFmtId="168" fontId="28" fillId="7" borderId="1" xfId="3" applyNumberFormat="1" applyFont="1" applyFill="1" applyBorder="1" applyAlignment="1" applyProtection="1">
      <alignment horizontal="right" vertical="top" wrapText="1"/>
      <protection locked="0"/>
    </xf>
    <xf numFmtId="0" fontId="28" fillId="7" borderId="5" xfId="0" applyFont="1" applyFill="1" applyBorder="1" applyAlignment="1" applyProtection="1">
      <alignment horizontal="left" vertical="top" wrapText="1"/>
      <protection locked="0"/>
    </xf>
    <xf numFmtId="0" fontId="35" fillId="7" borderId="1" xfId="0" applyFont="1" applyFill="1" applyBorder="1" applyAlignment="1" applyProtection="1">
      <alignment horizontal="center" vertical="center" wrapText="1"/>
      <protection locked="0"/>
    </xf>
    <xf numFmtId="0" fontId="45" fillId="7" borderId="1" xfId="0" applyFont="1" applyFill="1" applyBorder="1" applyAlignment="1" applyProtection="1">
      <alignment horizontal="center" vertical="center"/>
      <protection locked="0"/>
    </xf>
    <xf numFmtId="0" fontId="28" fillId="7" borderId="1" xfId="0" applyFont="1" applyFill="1" applyBorder="1" applyAlignment="1" applyProtection="1">
      <alignment horizontal="left" vertical="top" wrapText="1"/>
      <protection locked="0"/>
    </xf>
    <xf numFmtId="0" fontId="46" fillId="7" borderId="1" xfId="0" applyFont="1" applyFill="1" applyBorder="1" applyAlignment="1" applyProtection="1">
      <alignment horizontal="left" vertical="top" wrapText="1"/>
      <protection locked="0"/>
    </xf>
    <xf numFmtId="14" fontId="46" fillId="7" borderId="1" xfId="0" applyNumberFormat="1" applyFont="1" applyFill="1" applyBorder="1" applyAlignment="1" applyProtection="1">
      <alignment horizontal="left" vertical="top" wrapText="1"/>
      <protection locked="0"/>
    </xf>
    <xf numFmtId="0" fontId="46" fillId="7" borderId="5" xfId="0" applyFont="1" applyFill="1" applyBorder="1" applyAlignment="1" applyProtection="1">
      <alignment horizontal="left" vertical="top" wrapText="1"/>
      <protection locked="0"/>
    </xf>
    <xf numFmtId="167" fontId="28" fillId="7" borderId="1" xfId="0" applyNumberFormat="1" applyFont="1" applyFill="1" applyBorder="1" applyAlignment="1" applyProtection="1">
      <alignment horizontal="center" vertical="top" wrapText="1"/>
      <protection locked="0"/>
    </xf>
    <xf numFmtId="0" fontId="28" fillId="7" borderId="1" xfId="0" applyFont="1" applyFill="1" applyBorder="1" applyAlignment="1" applyProtection="1">
      <alignment horizontal="center" vertical="top" wrapText="1"/>
      <protection locked="0"/>
    </xf>
    <xf numFmtId="0" fontId="52" fillId="7" borderId="5" xfId="0" applyFont="1" applyFill="1" applyBorder="1" applyAlignment="1" applyProtection="1">
      <alignment horizontal="left" vertical="center"/>
      <protection locked="0"/>
    </xf>
    <xf numFmtId="0" fontId="28" fillId="7" borderId="5" xfId="0" applyFont="1" applyFill="1" applyBorder="1" applyAlignment="1" applyProtection="1">
      <alignment horizontal="center" vertical="top" wrapText="1"/>
      <protection locked="0"/>
    </xf>
    <xf numFmtId="0" fontId="35" fillId="7" borderId="1" xfId="0" applyFont="1" applyFill="1" applyBorder="1" applyAlignment="1" applyProtection="1">
      <alignment horizontal="left" vertical="top" wrapText="1"/>
      <protection locked="0"/>
    </xf>
    <xf numFmtId="0" fontId="28" fillId="7" borderId="1" xfId="0" applyFont="1" applyFill="1" applyBorder="1" applyAlignment="1" applyProtection="1">
      <alignment horizontal="left" vertical="top" wrapText="1"/>
      <protection locked="0"/>
    </xf>
    <xf numFmtId="0" fontId="35" fillId="7" borderId="1" xfId="0" applyFont="1" applyFill="1" applyBorder="1" applyAlignment="1" applyProtection="1">
      <alignment horizontal="right" vertical="center" wrapText="1"/>
      <protection locked="0"/>
    </xf>
    <xf numFmtId="14" fontId="35" fillId="10" borderId="1" xfId="0" applyNumberFormat="1" applyFont="1" applyFill="1" applyBorder="1" applyAlignment="1" applyProtection="1">
      <alignment horizontal="left" vertical="center" wrapText="1"/>
      <protection locked="0"/>
    </xf>
    <xf numFmtId="14" fontId="35" fillId="7" borderId="1" xfId="0" applyNumberFormat="1" applyFont="1" applyFill="1" applyBorder="1" applyAlignment="1" applyProtection="1">
      <alignment horizontal="center" vertical="center" wrapText="1"/>
      <protection locked="0"/>
    </xf>
    <xf numFmtId="14" fontId="35" fillId="7" borderId="1" xfId="0" applyNumberFormat="1" applyFont="1" applyFill="1" applyBorder="1" applyAlignment="1" applyProtection="1">
      <alignment horizontal="left" vertical="center" wrapText="1"/>
      <protection locked="0"/>
    </xf>
    <xf numFmtId="0" fontId="52" fillId="7" borderId="3" xfId="0" applyFont="1" applyFill="1" applyBorder="1" applyAlignment="1" applyProtection="1">
      <alignment horizontal="center" vertical="center"/>
      <protection locked="0"/>
    </xf>
    <xf numFmtId="0" fontId="28" fillId="7" borderId="5" xfId="0" applyFont="1" applyFill="1" applyBorder="1" applyAlignment="1" applyProtection="1">
      <alignment horizontal="left" vertical="center" wrapText="1"/>
      <protection locked="0"/>
    </xf>
    <xf numFmtId="0" fontId="35" fillId="7" borderId="5" xfId="0" applyFont="1" applyFill="1" applyBorder="1" applyAlignment="1" applyProtection="1">
      <alignment horizontal="center" vertical="center" wrapText="1"/>
      <protection locked="0"/>
    </xf>
    <xf numFmtId="0" fontId="28" fillId="7" borderId="1" xfId="0" applyFont="1" applyFill="1" applyBorder="1" applyAlignment="1" applyProtection="1">
      <alignment horizontal="center" vertical="center" wrapText="1"/>
      <protection locked="0"/>
    </xf>
    <xf numFmtId="14" fontId="46" fillId="7" borderId="1" xfId="0" applyNumberFormat="1" applyFont="1" applyFill="1" applyBorder="1" applyAlignment="1" applyProtection="1">
      <alignment horizontal="left" vertical="center" wrapText="1"/>
      <protection locked="0"/>
    </xf>
    <xf numFmtId="167" fontId="28" fillId="7" borderId="1" xfId="0" applyNumberFormat="1" applyFont="1" applyFill="1" applyBorder="1" applyAlignment="1" applyProtection="1">
      <alignment horizontal="center" vertical="center" wrapText="1"/>
      <protection locked="0"/>
    </xf>
    <xf numFmtId="0" fontId="35" fillId="7" borderId="1" xfId="0" applyNumberFormat="1" applyFont="1" applyFill="1" applyBorder="1" applyAlignment="1" applyProtection="1">
      <alignment horizontal="left" vertical="center" wrapText="1"/>
      <protection locked="0"/>
    </xf>
    <xf numFmtId="0" fontId="33" fillId="2" borderId="0" xfId="0" applyFont="1" applyFill="1" applyAlignment="1">
      <alignment vertical="center"/>
    </xf>
    <xf numFmtId="0" fontId="28" fillId="7" borderId="5" xfId="0" applyFont="1" applyFill="1" applyBorder="1" applyAlignment="1" applyProtection="1">
      <alignment horizontal="center" vertical="center" wrapText="1"/>
      <protection locked="0"/>
    </xf>
    <xf numFmtId="0" fontId="35" fillId="7" borderId="1" xfId="0" applyFont="1" applyFill="1" applyBorder="1" applyAlignment="1" applyProtection="1">
      <alignment horizontal="center" vertical="center" wrapText="1"/>
      <protection locked="0"/>
    </xf>
    <xf numFmtId="0" fontId="35" fillId="7" borderId="1" xfId="0" applyFont="1" applyFill="1" applyBorder="1" applyAlignment="1" applyProtection="1">
      <alignment horizontal="left" vertical="center" wrapText="1"/>
      <protection locked="0"/>
    </xf>
    <xf numFmtId="14" fontId="35" fillId="7" borderId="1" xfId="0" applyNumberFormat="1" applyFont="1" applyFill="1" applyBorder="1" applyAlignment="1" applyProtection="1">
      <alignment horizontal="center" vertical="center" wrapText="1"/>
      <protection locked="0"/>
    </xf>
    <xf numFmtId="0" fontId="35" fillId="7" borderId="1" xfId="0" applyFont="1" applyFill="1" applyBorder="1" applyAlignment="1" applyProtection="1">
      <alignment horizontal="center" vertical="center" wrapText="1"/>
      <protection locked="0"/>
    </xf>
    <xf numFmtId="0" fontId="28" fillId="7" borderId="5" xfId="0" applyFont="1" applyFill="1" applyBorder="1" applyAlignment="1" applyProtection="1">
      <alignment horizontal="left" vertical="center" wrapText="1"/>
      <protection locked="0"/>
    </xf>
    <xf numFmtId="0" fontId="35" fillId="7" borderId="1" xfId="0" applyFont="1" applyFill="1" applyBorder="1" applyAlignment="1" applyProtection="1">
      <alignment horizontal="left" vertical="top" wrapText="1"/>
      <protection locked="0"/>
    </xf>
    <xf numFmtId="14" fontId="35" fillId="7" borderId="1" xfId="0" applyNumberFormat="1" applyFont="1" applyFill="1" applyBorder="1" applyAlignment="1" applyProtection="1">
      <alignment horizontal="center" vertical="center" wrapText="1"/>
      <protection locked="0"/>
    </xf>
    <xf numFmtId="0" fontId="35" fillId="7" borderId="1" xfId="0" applyFont="1" applyFill="1" applyBorder="1" applyAlignment="1" applyProtection="1">
      <alignment horizontal="center" vertical="center" wrapText="1"/>
      <protection locked="0"/>
    </xf>
    <xf numFmtId="14" fontId="35" fillId="7" borderId="1" xfId="0" applyNumberFormat="1" applyFont="1" applyFill="1" applyBorder="1" applyAlignment="1" applyProtection="1">
      <alignment horizontal="center" vertical="center" wrapText="1"/>
      <protection locked="0"/>
    </xf>
    <xf numFmtId="0" fontId="2" fillId="2" borderId="0" xfId="0" applyFont="1" applyFill="1" applyBorder="1" applyAlignment="1">
      <alignment horizontal="left" vertical="center" wrapText="1"/>
    </xf>
    <xf numFmtId="0" fontId="35" fillId="10" borderId="3" xfId="0" applyFont="1" applyFill="1" applyBorder="1" applyAlignment="1" applyProtection="1">
      <alignment horizontal="left" vertical="center" wrapText="1"/>
      <protection locked="0"/>
    </xf>
    <xf numFmtId="0" fontId="35" fillId="10" borderId="5" xfId="0" applyFont="1" applyFill="1" applyBorder="1" applyAlignment="1" applyProtection="1">
      <alignment horizontal="left" vertical="center" wrapText="1"/>
      <protection locked="0"/>
    </xf>
    <xf numFmtId="0" fontId="28" fillId="7" borderId="1" xfId="0" applyFont="1" applyFill="1" applyBorder="1" applyAlignment="1" applyProtection="1">
      <alignment horizontal="center" vertical="center" wrapText="1"/>
      <protection locked="0"/>
    </xf>
    <xf numFmtId="0" fontId="35" fillId="7" borderId="3" xfId="0" applyFont="1" applyFill="1" applyBorder="1" applyAlignment="1" applyProtection="1">
      <alignment horizontal="left" vertical="center" wrapText="1"/>
      <protection locked="0"/>
    </xf>
    <xf numFmtId="0" fontId="35" fillId="7" borderId="5" xfId="0" applyFont="1" applyFill="1" applyBorder="1" applyAlignment="1" applyProtection="1">
      <alignment horizontal="left" vertical="center" wrapText="1"/>
      <protection locked="0"/>
    </xf>
    <xf numFmtId="0" fontId="35" fillId="7" borderId="1" xfId="0" applyFont="1" applyFill="1" applyBorder="1" applyAlignment="1" applyProtection="1">
      <alignment horizontal="center" vertical="center" wrapText="1"/>
      <protection locked="0"/>
    </xf>
    <xf numFmtId="14" fontId="35" fillId="7" borderId="1" xfId="0" applyNumberFormat="1" applyFont="1" applyFill="1" applyBorder="1" applyAlignment="1" applyProtection="1">
      <alignment horizontal="center" vertical="center" wrapText="1"/>
      <protection locked="0"/>
    </xf>
    <xf numFmtId="0" fontId="35" fillId="7" borderId="3" xfId="0" applyFont="1" applyFill="1" applyBorder="1" applyAlignment="1" applyProtection="1">
      <alignment horizontal="left"/>
      <protection locked="0"/>
    </xf>
    <xf numFmtId="0" fontId="35" fillId="7" borderId="4" xfId="0" applyFont="1" applyFill="1" applyBorder="1" applyAlignment="1" applyProtection="1">
      <alignment horizontal="left"/>
      <protection locked="0"/>
    </xf>
    <xf numFmtId="0" fontId="35" fillId="7" borderId="5" xfId="0" applyFont="1" applyFill="1" applyBorder="1" applyAlignment="1" applyProtection="1">
      <alignment horizontal="left"/>
      <protection locked="0"/>
    </xf>
    <xf numFmtId="0" fontId="35" fillId="7" borderId="1" xfId="0" applyFont="1" applyFill="1" applyBorder="1" applyAlignment="1" applyProtection="1">
      <alignment horizontal="left" vertical="center" wrapText="1"/>
      <protection locked="0"/>
    </xf>
    <xf numFmtId="0" fontId="35" fillId="10" borderId="3" xfId="0" applyFont="1" applyFill="1" applyBorder="1" applyAlignment="1" applyProtection="1">
      <alignment horizontal="left" vertical="center" wrapText="1"/>
      <protection locked="0"/>
    </xf>
    <xf numFmtId="0" fontId="8" fillId="3" borderId="0" xfId="0" applyFont="1" applyFill="1" applyBorder="1" applyAlignment="1">
      <alignment horizontal="left"/>
    </xf>
    <xf numFmtId="0" fontId="1" fillId="2" borderId="1" xfId="0" applyFont="1" applyFill="1" applyBorder="1" applyAlignment="1">
      <alignment horizontal="center" vertical="center" wrapText="1"/>
    </xf>
    <xf numFmtId="0" fontId="35" fillId="7" borderId="1" xfId="0" applyNumberFormat="1" applyFont="1" applyFill="1" applyBorder="1" applyAlignment="1" applyProtection="1">
      <alignment horizontal="right" vertical="top" wrapText="1"/>
      <protection locked="0"/>
    </xf>
    <xf numFmtId="0" fontId="35" fillId="7" borderId="1" xfId="0" applyFont="1" applyFill="1" applyBorder="1" applyAlignment="1" applyProtection="1">
      <alignment horizontal="left" vertical="top" wrapText="1"/>
      <protection locked="0"/>
    </xf>
    <xf numFmtId="0" fontId="35" fillId="7" borderId="1" xfId="0" applyFont="1" applyFill="1" applyBorder="1" applyAlignment="1" applyProtection="1">
      <alignment horizontal="center" vertical="center" wrapText="1"/>
      <protection locked="0"/>
    </xf>
    <xf numFmtId="14" fontId="35" fillId="7" borderId="1" xfId="0" applyNumberFormat="1" applyFont="1" applyFill="1" applyBorder="1" applyAlignment="1" applyProtection="1">
      <alignment horizontal="center" vertical="center" wrapText="1"/>
      <protection locked="0"/>
    </xf>
    <xf numFmtId="0" fontId="2" fillId="2" borderId="0" xfId="0" applyFont="1" applyFill="1" applyAlignment="1">
      <alignment horizontal="left" vertical="center" wrapText="1"/>
    </xf>
    <xf numFmtId="0" fontId="1" fillId="2" borderId="0" xfId="0" applyFont="1" applyFill="1" applyBorder="1" applyAlignment="1">
      <alignment vertical="center" wrapText="1"/>
    </xf>
    <xf numFmtId="14" fontId="35" fillId="7" borderId="1" xfId="0" applyNumberFormat="1" applyFont="1" applyFill="1" applyBorder="1" applyAlignment="1" applyProtection="1">
      <alignment vertical="center" wrapText="1"/>
      <protection locked="0"/>
    </xf>
    <xf numFmtId="0" fontId="28" fillId="7" borderId="1" xfId="0" applyFont="1" applyFill="1" applyBorder="1" applyAlignment="1" applyProtection="1">
      <alignment horizontal="left" vertical="center" wrapText="1"/>
      <protection locked="0"/>
    </xf>
    <xf numFmtId="0" fontId="1" fillId="7" borderId="1" xfId="0" applyFont="1" applyFill="1" applyBorder="1" applyProtection="1">
      <protection locked="0"/>
    </xf>
    <xf numFmtId="0" fontId="35" fillId="7" borderId="1" xfId="0" applyNumberFormat="1" applyFont="1" applyFill="1" applyBorder="1" applyAlignment="1" applyProtection="1">
      <alignment horizontal="left" vertical="top" wrapText="1"/>
      <protection locked="0"/>
    </xf>
    <xf numFmtId="0" fontId="54" fillId="2" borderId="0" xfId="0" applyFont="1" applyFill="1" applyAlignment="1" applyProtection="1">
      <alignment horizontal="center" vertical="center"/>
    </xf>
    <xf numFmtId="0" fontId="7" fillId="7" borderId="3" xfId="0" applyFont="1" applyFill="1" applyBorder="1" applyAlignment="1" applyProtection="1">
      <alignment horizontal="left" wrapText="1"/>
      <protection locked="0"/>
    </xf>
    <xf numFmtId="0" fontId="7" fillId="7" borderId="4" xfId="0" applyFont="1" applyFill="1" applyBorder="1" applyAlignment="1" applyProtection="1">
      <alignment horizontal="left" wrapText="1"/>
      <protection locked="0"/>
    </xf>
    <xf numFmtId="0" fontId="7" fillId="7" borderId="5" xfId="0" applyFont="1" applyFill="1" applyBorder="1" applyAlignment="1" applyProtection="1">
      <alignment horizontal="left" wrapText="1"/>
      <protection locked="0"/>
    </xf>
    <xf numFmtId="0" fontId="7" fillId="2" borderId="0" xfId="0" applyFont="1" applyFill="1" applyAlignment="1">
      <alignment horizontal="left" vertical="center" wrapText="1"/>
    </xf>
    <xf numFmtId="0" fontId="8" fillId="3" borderId="0" xfId="0" applyFont="1" applyFill="1" applyBorder="1" applyAlignment="1">
      <alignment horizontal="left"/>
    </xf>
    <xf numFmtId="0" fontId="8" fillId="3" borderId="14" xfId="0" applyFont="1" applyFill="1" applyBorder="1" applyAlignment="1">
      <alignment horizontal="left"/>
    </xf>
    <xf numFmtId="0" fontId="16" fillId="6" borderId="16" xfId="0" applyFont="1" applyFill="1" applyBorder="1" applyAlignment="1">
      <alignment horizontal="left" vertical="center" wrapText="1"/>
    </xf>
    <xf numFmtId="0" fontId="16" fillId="6" borderId="0" xfId="0" applyFont="1" applyFill="1" applyBorder="1" applyAlignment="1">
      <alignment horizontal="left" vertical="center" wrapText="1"/>
    </xf>
    <xf numFmtId="0" fontId="35" fillId="7" borderId="3" xfId="0" applyFont="1" applyFill="1" applyBorder="1" applyAlignment="1" applyProtection="1">
      <alignment horizontal="left" vertical="top" wrapText="1"/>
      <protection locked="0"/>
    </xf>
    <xf numFmtId="0" fontId="35" fillId="7" borderId="4" xfId="0" applyFont="1" applyFill="1" applyBorder="1" applyAlignment="1" applyProtection="1">
      <alignment horizontal="left" vertical="top" wrapText="1"/>
      <protection locked="0"/>
    </xf>
    <xf numFmtId="0" fontId="35" fillId="7" borderId="5" xfId="0" applyFont="1" applyFill="1" applyBorder="1" applyAlignment="1" applyProtection="1">
      <alignment horizontal="left" vertical="top" wrapText="1"/>
      <protection locked="0"/>
    </xf>
    <xf numFmtId="0" fontId="2" fillId="2" borderId="0" xfId="0" applyFont="1" applyFill="1" applyAlignment="1">
      <alignment horizontal="left" wrapText="1"/>
    </xf>
    <xf numFmtId="0" fontId="7" fillId="2" borderId="0" xfId="0" applyFont="1" applyFill="1" applyAlignment="1">
      <alignment horizontal="center"/>
    </xf>
    <xf numFmtId="0" fontId="7" fillId="2" borderId="15" xfId="0" applyFont="1" applyFill="1" applyBorder="1" applyAlignment="1">
      <alignment horizontal="left"/>
    </xf>
    <xf numFmtId="0" fontId="7" fillId="2" borderId="11" xfId="0" applyFont="1" applyFill="1" applyBorder="1" applyAlignment="1">
      <alignment horizontal="center"/>
    </xf>
    <xf numFmtId="0" fontId="7" fillId="2" borderId="0" xfId="0" applyFont="1" applyFill="1" applyAlignment="1">
      <alignment horizontal="left" wrapText="1"/>
    </xf>
    <xf numFmtId="0" fontId="7" fillId="2" borderId="14" xfId="0" applyFont="1" applyFill="1" applyBorder="1" applyAlignment="1">
      <alignment horizontal="left" wrapText="1"/>
    </xf>
    <xf numFmtId="0" fontId="35" fillId="7" borderId="3" xfId="0" applyFont="1" applyFill="1" applyBorder="1" applyAlignment="1" applyProtection="1">
      <alignment horizontal="right" vertical="top" wrapText="1"/>
      <protection locked="0"/>
    </xf>
    <xf numFmtId="0" fontId="35" fillId="7" borderId="4" xfId="0" applyFont="1" applyFill="1" applyBorder="1" applyAlignment="1" applyProtection="1">
      <alignment horizontal="right" vertical="top" wrapText="1"/>
      <protection locked="0"/>
    </xf>
    <xf numFmtId="0" fontId="35" fillId="7" borderId="5" xfId="0" applyFont="1" applyFill="1" applyBorder="1" applyAlignment="1" applyProtection="1">
      <alignment horizontal="right" vertical="top" wrapText="1"/>
      <protection locked="0"/>
    </xf>
    <xf numFmtId="0" fontId="43" fillId="0" borderId="0" xfId="0" applyFont="1"/>
    <xf numFmtId="0" fontId="40" fillId="3" borderId="13" xfId="0" applyFont="1" applyFill="1" applyBorder="1" applyAlignment="1">
      <alignment horizontal="left"/>
    </xf>
    <xf numFmtId="0" fontId="40" fillId="3" borderId="0" xfId="0" applyFont="1" applyFill="1" applyBorder="1" applyAlignment="1">
      <alignment horizontal="left"/>
    </xf>
    <xf numFmtId="0" fontId="41" fillId="2" borderId="0" xfId="0" applyFont="1" applyFill="1" applyAlignment="1">
      <alignment horizontal="lef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 fillId="2" borderId="15" xfId="0" applyFont="1" applyFill="1" applyBorder="1" applyAlignment="1" applyProtection="1">
      <alignment horizontal="center"/>
    </xf>
    <xf numFmtId="0" fontId="1" fillId="2" borderId="9" xfId="0" applyFont="1" applyFill="1" applyBorder="1" applyAlignment="1" applyProtection="1">
      <alignment horizontal="center"/>
    </xf>
    <xf numFmtId="0" fontId="2" fillId="2" borderId="11" xfId="0" applyNumberFormat="1" applyFont="1" applyFill="1" applyBorder="1" applyAlignment="1" applyProtection="1">
      <alignment horizontal="justify" vertical="center" wrapText="1" readingOrder="1"/>
      <protection locked="0"/>
    </xf>
    <xf numFmtId="0" fontId="12" fillId="2" borderId="0" xfId="0" applyFont="1" applyFill="1" applyAlignment="1">
      <alignment horizontal="center" vertical="center" wrapText="1"/>
    </xf>
    <xf numFmtId="0" fontId="15" fillId="6" borderId="16"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17" fillId="2" borderId="0" xfId="0" applyFont="1" applyFill="1" applyAlignment="1">
      <alignment horizontal="left" vertical="center"/>
    </xf>
    <xf numFmtId="0" fontId="3" fillId="2" borderId="0" xfId="0" applyFont="1" applyFill="1" applyAlignment="1" applyProtection="1">
      <alignment horizontal="left"/>
    </xf>
    <xf numFmtId="0" fontId="4" fillId="2" borderId="3"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32" fillId="2" borderId="3" xfId="0" applyFont="1" applyFill="1" applyBorder="1" applyAlignment="1" applyProtection="1">
      <alignment horizontal="center" vertical="center" wrapText="1"/>
    </xf>
    <xf numFmtId="0" fontId="32" fillId="2" borderId="4" xfId="0" applyFont="1" applyFill="1" applyBorder="1" applyAlignment="1" applyProtection="1">
      <alignment horizontal="center" vertical="center" wrapText="1"/>
    </xf>
    <xf numFmtId="0" fontId="32" fillId="2" borderId="5" xfId="0" applyFont="1" applyFill="1" applyBorder="1" applyAlignment="1" applyProtection="1">
      <alignment horizontal="center" vertical="center" wrapText="1"/>
    </xf>
    <xf numFmtId="3" fontId="28" fillId="7" borderId="3" xfId="0" applyNumberFormat="1" applyFont="1" applyFill="1" applyBorder="1" applyAlignment="1" applyProtection="1">
      <alignment horizontal="right" vertical="top" wrapText="1"/>
      <protection locked="0"/>
    </xf>
    <xf numFmtId="0" fontId="28" fillId="7" borderId="4" xfId="0" applyFont="1" applyFill="1" applyBorder="1" applyAlignment="1" applyProtection="1">
      <alignment horizontal="right" vertical="top" wrapText="1"/>
      <protection locked="0"/>
    </xf>
    <xf numFmtId="0" fontId="28" fillId="7" borderId="5" xfId="0" applyFont="1" applyFill="1" applyBorder="1" applyAlignment="1" applyProtection="1">
      <alignment horizontal="right" vertical="top" wrapText="1"/>
      <protection locked="0"/>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164" fontId="35" fillId="7" borderId="3" xfId="0" applyNumberFormat="1" applyFont="1" applyFill="1" applyBorder="1" applyAlignment="1" applyProtection="1">
      <alignment horizontal="right" vertical="top" wrapText="1"/>
      <protection locked="0"/>
    </xf>
    <xf numFmtId="0" fontId="28" fillId="7" borderId="3" xfId="0" applyFont="1" applyFill="1" applyBorder="1" applyAlignment="1" applyProtection="1">
      <alignment horizontal="left" vertical="top" wrapText="1"/>
      <protection locked="0"/>
    </xf>
    <xf numFmtId="0" fontId="28" fillId="7" borderId="5"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xf>
    <xf numFmtId="0" fontId="17" fillId="2" borderId="0" xfId="0" applyFont="1" applyFill="1" applyAlignment="1">
      <alignment horizontal="left" vertical="center" wrapText="1"/>
    </xf>
    <xf numFmtId="0" fontId="3" fillId="2" borderId="0" xfId="0" applyFont="1" applyFill="1" applyAlignment="1" applyProtection="1">
      <alignment horizontal="left" wrapText="1"/>
    </xf>
    <xf numFmtId="0" fontId="1" fillId="2" borderId="15" xfId="0" applyFont="1" applyFill="1" applyBorder="1" applyAlignment="1">
      <alignment horizontal="center"/>
    </xf>
    <xf numFmtId="0" fontId="1" fillId="2" borderId="9" xfId="0" applyFont="1" applyFill="1" applyBorder="1" applyAlignment="1">
      <alignment horizontal="center"/>
    </xf>
    <xf numFmtId="0" fontId="1" fillId="2" borderId="0" xfId="0" applyFont="1" applyFill="1" applyBorder="1" applyAlignment="1">
      <alignment horizontal="left" vertical="top" wrapText="1"/>
    </xf>
    <xf numFmtId="0" fontId="3" fillId="0" borderId="1"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 fillId="2" borderId="0" xfId="0" applyFont="1" applyFill="1" applyAlignment="1">
      <alignment horizontal="left" vertical="top" wrapText="1"/>
    </xf>
    <xf numFmtId="0" fontId="2" fillId="2" borderId="0" xfId="0" applyFont="1" applyFill="1" applyAlignment="1">
      <alignment wrapText="1"/>
    </xf>
    <xf numFmtId="0" fontId="3" fillId="2" borderId="1"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center"/>
    </xf>
    <xf numFmtId="0" fontId="39" fillId="7" borderId="3" xfId="0" applyFont="1" applyFill="1" applyBorder="1" applyAlignment="1" applyProtection="1">
      <alignment horizontal="center" vertical="center" wrapText="1"/>
      <protection locked="0"/>
    </xf>
    <xf numFmtId="0" fontId="39" fillId="7" borderId="4" xfId="0" applyFont="1" applyFill="1" applyBorder="1" applyAlignment="1" applyProtection="1">
      <alignment horizontal="center" vertical="center" wrapText="1"/>
      <protection locked="0"/>
    </xf>
    <xf numFmtId="0" fontId="39" fillId="7" borderId="5"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0" xfId="0" applyFont="1" applyFill="1" applyAlignment="1">
      <alignment horizontal="left" vertical="center" wrapText="1"/>
    </xf>
    <xf numFmtId="0" fontId="4" fillId="2" borderId="1" xfId="0" applyFont="1" applyFill="1" applyBorder="1" applyAlignment="1">
      <alignment horizontal="left" vertical="center" wrapText="1"/>
    </xf>
    <xf numFmtId="0" fontId="35" fillId="7" borderId="1" xfId="0" applyNumberFormat="1" applyFont="1" applyFill="1" applyBorder="1" applyAlignment="1" applyProtection="1">
      <alignment horizontal="right" vertical="top" wrapText="1"/>
      <protection locked="0"/>
    </xf>
    <xf numFmtId="0" fontId="1" fillId="2" borderId="0" xfId="0" applyFont="1" applyFill="1" applyBorder="1" applyAlignment="1">
      <alignment horizontal="left" vertical="center" wrapText="1"/>
    </xf>
    <xf numFmtId="0" fontId="1" fillId="2" borderId="1" xfId="0" applyFont="1" applyFill="1" applyBorder="1" applyAlignment="1">
      <alignment horizontal="left" wrapText="1"/>
    </xf>
    <xf numFmtId="14" fontId="28" fillId="7" borderId="1" xfId="0" applyNumberFormat="1" applyFont="1" applyFill="1" applyBorder="1" applyAlignment="1" applyProtection="1">
      <alignment horizontal="left" vertical="top" wrapText="1"/>
      <protection locked="0"/>
    </xf>
    <xf numFmtId="0" fontId="35" fillId="7" borderId="1" xfId="0" applyFont="1" applyFill="1" applyBorder="1" applyAlignment="1" applyProtection="1">
      <alignment horizontal="left" vertical="top" wrapText="1"/>
      <protection locked="0"/>
    </xf>
    <xf numFmtId="0" fontId="1" fillId="2" borderId="1" xfId="0" applyFont="1" applyFill="1" applyBorder="1" applyAlignment="1">
      <alignment horizontal="left" vertical="center" wrapText="1"/>
    </xf>
    <xf numFmtId="14" fontId="35" fillId="7" borderId="1" xfId="0" applyNumberFormat="1" applyFont="1" applyFill="1" applyBorder="1" applyAlignment="1" applyProtection="1">
      <alignment horizontal="left" vertical="top" wrapText="1"/>
      <protection locked="0"/>
    </xf>
    <xf numFmtId="0" fontId="4" fillId="2" borderId="5" xfId="0" applyFont="1" applyFill="1" applyBorder="1" applyAlignment="1">
      <alignment horizontal="left" vertical="center" wrapText="1"/>
    </xf>
    <xf numFmtId="0" fontId="28" fillId="7" borderId="4" xfId="0" applyFont="1" applyFill="1" applyBorder="1" applyAlignment="1" applyProtection="1">
      <alignment horizontal="left" vertical="top" wrapText="1"/>
      <protection locked="0"/>
    </xf>
    <xf numFmtId="0" fontId="16" fillId="5" borderId="16"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 fillId="2" borderId="0" xfId="0" applyFont="1" applyFill="1" applyAlignment="1">
      <alignment horizontal="left" vertical="center"/>
    </xf>
    <xf numFmtId="0" fontId="39" fillId="7" borderId="3" xfId="0" applyFont="1" applyFill="1" applyBorder="1" applyAlignment="1" applyProtection="1">
      <alignment horizontal="center" vertical="center"/>
      <protection locked="0"/>
    </xf>
    <xf numFmtId="0" fontId="39" fillId="7" borderId="5" xfId="0" applyFont="1" applyFill="1" applyBorder="1" applyAlignment="1" applyProtection="1">
      <alignment horizontal="center" vertical="center"/>
      <protection locked="0"/>
    </xf>
    <xf numFmtId="0" fontId="32" fillId="2" borderId="1" xfId="0" applyFont="1" applyFill="1" applyBorder="1" applyAlignment="1">
      <alignment horizontal="center" vertical="center" wrapText="1"/>
    </xf>
    <xf numFmtId="0" fontId="2" fillId="2" borderId="0" xfId="0" applyFont="1" applyFill="1" applyBorder="1" applyAlignment="1">
      <alignment horizontal="left" vertical="center"/>
    </xf>
    <xf numFmtId="0" fontId="32" fillId="2" borderId="1" xfId="0" applyFont="1" applyFill="1" applyBorder="1" applyAlignment="1">
      <alignment horizontal="center" vertical="center" textRotation="90" wrapText="1"/>
    </xf>
    <xf numFmtId="0" fontId="50" fillId="2" borderId="1" xfId="0" applyFont="1" applyFill="1" applyBorder="1" applyAlignment="1">
      <alignment vertical="center" textRotation="90" wrapText="1"/>
    </xf>
    <xf numFmtId="0" fontId="32" fillId="2" borderId="1" xfId="0" applyFont="1" applyFill="1" applyBorder="1" applyAlignment="1">
      <alignment vertical="center" textRotation="90" wrapText="1"/>
    </xf>
    <xf numFmtId="0" fontId="52" fillId="7" borderId="3" xfId="0" applyFont="1" applyFill="1" applyBorder="1" applyAlignment="1" applyProtection="1">
      <alignment horizontal="center" vertical="center"/>
      <protection locked="0"/>
    </xf>
    <xf numFmtId="0" fontId="52" fillId="7" borderId="5" xfId="0" applyFont="1" applyFill="1" applyBorder="1" applyAlignment="1" applyProtection="1">
      <alignment horizontal="center" vertical="center"/>
      <protection locked="0"/>
    </xf>
    <xf numFmtId="0" fontId="1" fillId="2" borderId="13" xfId="0" applyFont="1" applyFill="1" applyBorder="1" applyAlignment="1">
      <alignment horizont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5" fillId="7" borderId="3" xfId="0" applyFont="1" applyFill="1" applyBorder="1" applyAlignment="1" applyProtection="1">
      <alignment horizontal="left" vertical="center" wrapText="1"/>
      <protection locked="0"/>
    </xf>
    <xf numFmtId="0" fontId="35" fillId="7" borderId="4" xfId="0" applyFont="1" applyFill="1" applyBorder="1" applyAlignment="1" applyProtection="1">
      <alignment horizontal="left" vertical="center" wrapText="1"/>
      <protection locked="0"/>
    </xf>
    <xf numFmtId="0" fontId="35" fillId="7" borderId="5" xfId="0" applyFont="1" applyFill="1" applyBorder="1" applyAlignment="1" applyProtection="1">
      <alignment horizontal="left" vertical="center" wrapText="1"/>
      <protection locked="0"/>
    </xf>
    <xf numFmtId="0" fontId="35" fillId="7"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textRotation="90"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35" fillId="7" borderId="3" xfId="0" applyFont="1" applyFill="1" applyBorder="1" applyAlignment="1" applyProtection="1">
      <alignment horizontal="center"/>
      <protection locked="0"/>
    </xf>
    <xf numFmtId="0" fontId="35" fillId="7" borderId="4" xfId="0" applyFont="1" applyFill="1" applyBorder="1" applyAlignment="1" applyProtection="1">
      <alignment horizontal="center"/>
      <protection locked="0"/>
    </xf>
    <xf numFmtId="0" fontId="35" fillId="7" borderId="5" xfId="0" applyFont="1" applyFill="1" applyBorder="1" applyAlignment="1" applyProtection="1">
      <alignment horizontal="center"/>
      <protection locked="0"/>
    </xf>
    <xf numFmtId="0" fontId="32" fillId="2" borderId="3" xfId="0" applyFont="1" applyFill="1" applyBorder="1" applyAlignment="1">
      <alignment horizontal="left" vertical="center" wrapText="1"/>
    </xf>
    <xf numFmtId="0" fontId="32" fillId="2" borderId="4" xfId="0" applyFont="1" applyFill="1" applyBorder="1" applyAlignment="1">
      <alignment horizontal="left" vertical="center" wrapText="1"/>
    </xf>
    <xf numFmtId="0" fontId="32" fillId="2" borderId="5" xfId="0" applyFont="1" applyFill="1" applyBorder="1" applyAlignment="1">
      <alignment horizontal="left" vertical="center" wrapText="1"/>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35" fillId="7" borderId="3" xfId="0" applyFont="1" applyFill="1" applyBorder="1" applyAlignment="1" applyProtection="1">
      <alignment horizontal="left" vertical="top"/>
      <protection locked="0"/>
    </xf>
    <xf numFmtId="0" fontId="35" fillId="7" borderId="5" xfId="0" applyFont="1" applyFill="1" applyBorder="1" applyAlignment="1" applyProtection="1">
      <alignment horizontal="left" vertical="top"/>
      <protection locked="0"/>
    </xf>
    <xf numFmtId="14" fontId="35" fillId="7" borderId="1" xfId="0" applyNumberFormat="1" applyFont="1" applyFill="1" applyBorder="1" applyAlignment="1" applyProtection="1">
      <alignment horizontal="center" vertical="center" wrapText="1"/>
      <protection locked="0"/>
    </xf>
    <xf numFmtId="0" fontId="2" fillId="2" borderId="11" xfId="0" applyFont="1" applyFill="1" applyBorder="1" applyAlignment="1">
      <alignment horizontal="left" wrapText="1"/>
    </xf>
    <xf numFmtId="0" fontId="2" fillId="2" borderId="0" xfId="0" applyFont="1" applyFill="1" applyBorder="1" applyAlignment="1">
      <alignment horizontal="left" wrapText="1"/>
    </xf>
    <xf numFmtId="0" fontId="35" fillId="7" borderId="4" xfId="0" applyFont="1" applyFill="1" applyBorder="1" applyAlignment="1" applyProtection="1">
      <alignment horizontal="left" vertical="top"/>
      <protection locked="0"/>
    </xf>
    <xf numFmtId="0" fontId="2" fillId="2" borderId="0" xfId="0" applyFont="1" applyFill="1" applyAlignment="1">
      <alignment horizontal="left" vertical="center" wrapText="1"/>
    </xf>
    <xf numFmtId="0" fontId="35" fillId="7" borderId="1" xfId="0" applyFont="1" applyFill="1" applyBorder="1" applyAlignment="1" applyProtection="1">
      <alignment horizontal="left" vertical="center" wrapText="1"/>
      <protection locked="0"/>
    </xf>
    <xf numFmtId="0" fontId="1" fillId="2" borderId="0" xfId="0" applyFont="1" applyFill="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 fillId="7" borderId="3" xfId="0" applyFont="1" applyFill="1" applyBorder="1" applyAlignment="1" applyProtection="1">
      <alignment horizontal="left" vertical="top" wrapText="1"/>
      <protection locked="0"/>
    </xf>
    <xf numFmtId="0" fontId="2" fillId="7" borderId="4" xfId="0" applyFont="1" applyFill="1" applyBorder="1" applyAlignment="1" applyProtection="1">
      <alignment horizontal="left" vertical="top" wrapText="1"/>
      <protection locked="0"/>
    </xf>
    <xf numFmtId="0" fontId="2" fillId="7" borderId="5" xfId="0" applyFont="1" applyFill="1" applyBorder="1" applyAlignment="1" applyProtection="1">
      <alignment horizontal="left" vertical="top" wrapText="1"/>
      <protection locked="0"/>
    </xf>
    <xf numFmtId="0" fontId="2" fillId="2" borderId="11" xfId="0" applyFont="1" applyFill="1" applyBorder="1" applyAlignment="1">
      <alignment horizontal="left" vertical="center" wrapText="1"/>
    </xf>
    <xf numFmtId="0" fontId="19" fillId="2" borderId="11" xfId="0" applyFont="1" applyFill="1" applyBorder="1" applyAlignment="1">
      <alignment horizontal="left" vertical="center"/>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35" fillId="7" borderId="3" xfId="0" applyFont="1" applyFill="1" applyBorder="1" applyAlignment="1" applyProtection="1">
      <alignment horizontal="center" vertical="center" wrapText="1"/>
      <protection locked="0"/>
    </xf>
    <xf numFmtId="0" fontId="35" fillId="7" borderId="5" xfId="0" applyFont="1" applyFill="1" applyBorder="1" applyAlignment="1" applyProtection="1">
      <alignment horizontal="center" vertical="center" wrapText="1"/>
      <protection locked="0"/>
    </xf>
    <xf numFmtId="0" fontId="1" fillId="0" borderId="0" xfId="0" applyFont="1" applyFill="1" applyBorder="1" applyAlignment="1">
      <alignment horizontal="left" vertical="center" wrapText="1"/>
    </xf>
    <xf numFmtId="165" fontId="28" fillId="7" borderId="3" xfId="3" applyFont="1" applyFill="1" applyBorder="1" applyAlignment="1" applyProtection="1">
      <alignment horizontal="left"/>
      <protection locked="0"/>
    </xf>
    <xf numFmtId="165" fontId="28" fillId="7" borderId="5" xfId="3" applyFont="1" applyFill="1" applyBorder="1" applyAlignment="1" applyProtection="1">
      <alignment horizontal="left"/>
      <protection locked="0"/>
    </xf>
    <xf numFmtId="0" fontId="28" fillId="7" borderId="3" xfId="0" applyFont="1" applyFill="1" applyBorder="1" applyAlignment="1" applyProtection="1">
      <alignment horizontal="left" vertical="center" wrapText="1"/>
      <protection locked="0"/>
    </xf>
    <xf numFmtId="0" fontId="28" fillId="7" borderId="4" xfId="0" applyFont="1" applyFill="1" applyBorder="1" applyAlignment="1" applyProtection="1">
      <alignment horizontal="left" vertical="center" wrapText="1"/>
      <protection locked="0"/>
    </xf>
    <xf numFmtId="0" fontId="28" fillId="7" borderId="5" xfId="0" applyFont="1" applyFill="1" applyBorder="1" applyAlignment="1" applyProtection="1">
      <alignment horizontal="left" vertical="center" wrapText="1"/>
      <protection locked="0"/>
    </xf>
    <xf numFmtId="1" fontId="28" fillId="7" borderId="3" xfId="2" applyNumberFormat="1" applyFont="1" applyFill="1" applyBorder="1" applyAlignment="1" applyProtection="1">
      <alignment horizontal="left"/>
      <protection locked="0"/>
    </xf>
    <xf numFmtId="1" fontId="28" fillId="7" borderId="5" xfId="2" applyNumberFormat="1" applyFont="1" applyFill="1" applyBorder="1" applyAlignment="1" applyProtection="1">
      <alignment horizontal="left"/>
      <protection locked="0"/>
    </xf>
    <xf numFmtId="0" fontId="46" fillId="7" borderId="3" xfId="0" applyFont="1" applyFill="1" applyBorder="1" applyAlignment="1" applyProtection="1">
      <alignment horizontal="center" vertical="center" wrapText="1"/>
      <protection locked="0"/>
    </xf>
    <xf numFmtId="0" fontId="46" fillId="7" borderId="5" xfId="0" applyFont="1" applyFill="1" applyBorder="1" applyAlignment="1" applyProtection="1">
      <alignment horizontal="center" vertical="center" wrapText="1"/>
      <protection locked="0"/>
    </xf>
    <xf numFmtId="0" fontId="35" fillId="7" borderId="3" xfId="0" applyFont="1" applyFill="1" applyBorder="1" applyAlignment="1" applyProtection="1">
      <alignment horizontal="left"/>
      <protection locked="0"/>
    </xf>
    <xf numFmtId="0" fontId="35" fillId="7" borderId="4" xfId="0" applyFont="1" applyFill="1" applyBorder="1" applyAlignment="1" applyProtection="1">
      <alignment horizontal="left"/>
      <protection locked="0"/>
    </xf>
    <xf numFmtId="0" fontId="35" fillId="7" borderId="5" xfId="0" applyFont="1" applyFill="1" applyBorder="1" applyAlignment="1" applyProtection="1">
      <alignment horizontal="left"/>
      <protection locked="0"/>
    </xf>
    <xf numFmtId="14" fontId="35" fillId="7" borderId="3" xfId="0" applyNumberFormat="1" applyFont="1" applyFill="1" applyBorder="1" applyAlignment="1" applyProtection="1">
      <alignment horizontal="left" vertical="center" wrapText="1"/>
      <protection locked="0"/>
    </xf>
    <xf numFmtId="14" fontId="35" fillId="7" borderId="5" xfId="0" applyNumberFormat="1" applyFont="1" applyFill="1" applyBorder="1" applyAlignment="1" applyProtection="1">
      <alignment horizontal="left" vertical="center" wrapText="1"/>
      <protection locked="0"/>
    </xf>
    <xf numFmtId="14" fontId="35" fillId="7" borderId="3" xfId="0" applyNumberFormat="1" applyFont="1" applyFill="1" applyBorder="1" applyAlignment="1" applyProtection="1">
      <alignment horizontal="center" vertical="center" wrapText="1"/>
      <protection locked="0"/>
    </xf>
    <xf numFmtId="14" fontId="35" fillId="7" borderId="5" xfId="0" applyNumberFormat="1" applyFont="1" applyFill="1" applyBorder="1" applyAlignment="1" applyProtection="1">
      <alignment horizontal="center" vertical="center" wrapText="1"/>
      <protection locked="0"/>
    </xf>
    <xf numFmtId="14" fontId="35" fillId="7" borderId="1" xfId="0" applyNumberFormat="1" applyFont="1" applyFill="1" applyBorder="1" applyAlignment="1" applyProtection="1">
      <alignment horizontal="left" vertical="center" wrapText="1"/>
      <protection locked="0"/>
    </xf>
    <xf numFmtId="0" fontId="35" fillId="7" borderId="1" xfId="0" applyFont="1" applyFill="1" applyBorder="1" applyAlignment="1" applyProtection="1">
      <alignment horizontal="left"/>
      <protection locked="0"/>
    </xf>
    <xf numFmtId="0" fontId="35" fillId="10" borderId="3" xfId="0" applyFont="1" applyFill="1" applyBorder="1" applyAlignment="1" applyProtection="1">
      <alignment horizontal="left" vertical="center" wrapText="1"/>
      <protection locked="0"/>
    </xf>
    <xf numFmtId="0" fontId="35" fillId="10" borderId="5" xfId="0" applyFont="1" applyFill="1" applyBorder="1" applyAlignment="1" applyProtection="1">
      <alignment horizontal="left" vertical="center" wrapText="1"/>
      <protection locked="0"/>
    </xf>
    <xf numFmtId="14" fontId="35" fillId="10" borderId="1" xfId="0" applyNumberFormat="1" applyFont="1" applyFill="1" applyBorder="1" applyAlignment="1" applyProtection="1">
      <alignment horizontal="left" vertical="center" wrapText="1"/>
      <protection locked="0"/>
    </xf>
    <xf numFmtId="0" fontId="35" fillId="10" borderId="3" xfId="0" applyFont="1" applyFill="1" applyBorder="1" applyAlignment="1" applyProtection="1">
      <alignment horizontal="left"/>
      <protection locked="0"/>
    </xf>
    <xf numFmtId="0" fontId="35" fillId="10" borderId="4" xfId="0" applyFont="1" applyFill="1" applyBorder="1" applyAlignment="1" applyProtection="1">
      <alignment horizontal="left"/>
      <protection locked="0"/>
    </xf>
    <xf numFmtId="0" fontId="35" fillId="10" borderId="5" xfId="0" applyFont="1" applyFill="1" applyBorder="1" applyAlignment="1" applyProtection="1">
      <alignment horizontal="left"/>
      <protection locked="0"/>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8" xfId="0" applyFont="1" applyFill="1" applyBorder="1" applyAlignment="1">
      <alignment horizontal="center"/>
    </xf>
    <xf numFmtId="0" fontId="35" fillId="7" borderId="3" xfId="0" applyFont="1" applyFill="1" applyBorder="1" applyAlignment="1" applyProtection="1">
      <alignment horizontal="center" vertical="center"/>
      <protection locked="0"/>
    </xf>
    <xf numFmtId="0" fontId="35" fillId="7" borderId="4" xfId="0" applyFont="1" applyFill="1" applyBorder="1" applyAlignment="1" applyProtection="1">
      <alignment horizontal="center" vertical="center"/>
      <protection locked="0"/>
    </xf>
    <xf numFmtId="0" fontId="35" fillId="7" borderId="5" xfId="0" applyFont="1" applyFill="1" applyBorder="1" applyAlignment="1" applyProtection="1">
      <alignment horizontal="center" vertical="center"/>
      <protection locked="0"/>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14" fontId="28" fillId="7" borderId="1" xfId="0" applyNumberFormat="1" applyFont="1" applyFill="1" applyBorder="1" applyAlignment="1" applyProtection="1">
      <alignment horizontal="left" vertical="center" wrapText="1"/>
      <protection locked="0"/>
    </xf>
    <xf numFmtId="0" fontId="35" fillId="7" borderId="1" xfId="0" quotePrefix="1" applyFont="1" applyFill="1" applyBorder="1" applyAlignment="1" applyProtection="1">
      <alignment horizontal="left" vertical="center" wrapText="1"/>
      <protection locked="0"/>
    </xf>
    <xf numFmtId="0" fontId="39" fillId="7" borderId="4" xfId="0" applyFont="1" applyFill="1" applyBorder="1" applyAlignment="1" applyProtection="1">
      <alignment horizontal="center" vertical="center"/>
      <protection locked="0"/>
    </xf>
    <xf numFmtId="0" fontId="1" fillId="2" borderId="11" xfId="0" applyFont="1" applyFill="1" applyBorder="1" applyAlignment="1">
      <alignment horizontal="left" vertical="center"/>
    </xf>
    <xf numFmtId="0" fontId="35" fillId="10" borderId="1" xfId="0" applyFont="1" applyFill="1" applyBorder="1" applyAlignment="1" applyProtection="1">
      <alignment horizontal="left"/>
      <protection locked="0"/>
    </xf>
    <xf numFmtId="0" fontId="35" fillId="7" borderId="3" xfId="0" applyFont="1" applyFill="1" applyBorder="1" applyAlignment="1" applyProtection="1">
      <alignment horizontal="right" vertical="center"/>
      <protection locked="0"/>
    </xf>
    <xf numFmtId="0" fontId="35" fillId="7" borderId="4" xfId="0" applyFont="1" applyFill="1" applyBorder="1" applyAlignment="1" applyProtection="1">
      <alignment horizontal="right" vertical="center"/>
      <protection locked="0"/>
    </xf>
    <xf numFmtId="0" fontId="35" fillId="7" borderId="5" xfId="0" applyFont="1" applyFill="1" applyBorder="1" applyAlignment="1" applyProtection="1">
      <alignment horizontal="right" vertical="center"/>
      <protection locked="0"/>
    </xf>
    <xf numFmtId="0" fontId="32" fillId="2" borderId="4" xfId="0" applyFont="1" applyFill="1" applyBorder="1" applyAlignment="1">
      <alignment horizontal="center" vertical="center" wrapText="1"/>
    </xf>
    <xf numFmtId="0" fontId="32" fillId="2" borderId="0" xfId="0" applyFont="1" applyFill="1" applyAlignment="1">
      <alignment horizontal="center"/>
    </xf>
    <xf numFmtId="0" fontId="6" fillId="2" borderId="11" xfId="0" applyFont="1" applyFill="1" applyBorder="1" applyAlignment="1">
      <alignment horizontal="center" vertical="center"/>
    </xf>
    <xf numFmtId="0" fontId="28" fillId="7" borderId="1" xfId="0" applyFont="1" applyFill="1" applyBorder="1" applyAlignment="1" applyProtection="1">
      <alignment horizontal="center" vertical="center" wrapText="1"/>
      <protection locked="0"/>
    </xf>
    <xf numFmtId="0" fontId="48" fillId="2" borderId="1" xfId="0" applyFont="1" applyFill="1" applyBorder="1" applyAlignment="1">
      <alignment horizontal="left" vertical="center" wrapText="1"/>
    </xf>
    <xf numFmtId="0" fontId="28" fillId="7" borderId="3" xfId="0" applyFont="1" applyFill="1" applyBorder="1" applyAlignment="1" applyProtection="1">
      <alignment horizontal="center" vertical="center" wrapText="1"/>
      <protection locked="0"/>
    </xf>
    <xf numFmtId="0" fontId="28" fillId="7" borderId="4" xfId="0" applyFont="1" applyFill="1" applyBorder="1" applyAlignment="1" applyProtection="1">
      <alignment horizontal="center" vertical="center" wrapText="1"/>
      <protection locked="0"/>
    </xf>
    <xf numFmtId="0" fontId="28" fillId="7" borderId="5" xfId="0" applyFont="1" applyFill="1" applyBorder="1" applyAlignment="1" applyProtection="1">
      <alignment horizontal="center" vertical="center" wrapText="1"/>
      <protection locked="0"/>
    </xf>
    <xf numFmtId="0" fontId="35" fillId="7" borderId="1" xfId="0" applyFont="1" applyFill="1" applyBorder="1" applyAlignment="1" applyProtection="1">
      <alignment horizontal="center"/>
      <protection locked="0"/>
    </xf>
    <xf numFmtId="0" fontId="21" fillId="2" borderId="0" xfId="0" applyFont="1" applyFill="1" applyAlignment="1">
      <alignment horizontal="center" vertical="center"/>
    </xf>
    <xf numFmtId="0" fontId="0" fillId="2" borderId="0" xfId="0" applyFill="1" applyAlignment="1">
      <alignment horizontal="center" vertical="center"/>
    </xf>
    <xf numFmtId="0" fontId="32" fillId="2" borderId="3"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28" fillId="7" borderId="1" xfId="0" applyFont="1" applyFill="1" applyBorder="1" applyAlignment="1" applyProtection="1">
      <alignment horizontal="center" vertical="center"/>
      <protection locked="0"/>
    </xf>
    <xf numFmtId="0" fontId="32" fillId="2" borderId="1" xfId="0" applyFont="1" applyFill="1" applyBorder="1" applyAlignment="1">
      <alignment horizontal="center"/>
    </xf>
    <xf numFmtId="0" fontId="2" fillId="2" borderId="11" xfId="0" applyFont="1" applyFill="1" applyBorder="1" applyAlignment="1">
      <alignment horizontal="left" vertical="center"/>
    </xf>
    <xf numFmtId="0" fontId="28" fillId="7" borderId="3" xfId="0" applyFont="1" applyFill="1" applyBorder="1" applyAlignment="1" applyProtection="1">
      <alignment horizontal="center" vertical="center"/>
      <protection locked="0"/>
    </xf>
    <xf numFmtId="0" fontId="28" fillId="7" borderId="5" xfId="0" applyFont="1" applyFill="1" applyBorder="1" applyAlignment="1" applyProtection="1">
      <alignment horizontal="center" vertical="center"/>
      <protection locked="0"/>
    </xf>
    <xf numFmtId="0" fontId="35" fillId="7" borderId="2" xfId="0" applyFont="1" applyFill="1" applyBorder="1" applyAlignment="1" applyProtection="1">
      <alignment horizontal="left" vertical="center" wrapText="1"/>
      <protection locked="0"/>
    </xf>
    <xf numFmtId="0" fontId="35" fillId="7" borderId="10" xfId="0" applyFont="1" applyFill="1" applyBorder="1" applyAlignment="1" applyProtection="1">
      <alignment horizontal="left" vertical="center" wrapText="1"/>
      <protection locked="0"/>
    </xf>
    <xf numFmtId="0" fontId="35" fillId="7" borderId="11" xfId="0" applyFont="1" applyFill="1" applyBorder="1" applyAlignment="1" applyProtection="1">
      <alignment horizontal="left" vertical="center" wrapText="1"/>
      <protection locked="0"/>
    </xf>
    <xf numFmtId="0" fontId="35" fillId="7" borderId="12" xfId="0" applyFont="1" applyFill="1" applyBorder="1" applyAlignment="1" applyProtection="1">
      <alignment horizontal="left" vertical="center" wrapText="1"/>
      <protection locked="0"/>
    </xf>
    <xf numFmtId="2" fontId="35" fillId="10" borderId="1" xfId="0" applyNumberFormat="1" applyFont="1" applyFill="1" applyBorder="1" applyAlignment="1" applyProtection="1">
      <alignment horizontal="center" vertical="center"/>
      <protection locked="0"/>
    </xf>
    <xf numFmtId="0" fontId="1" fillId="2" borderId="15" xfId="0" applyFont="1" applyFill="1" applyBorder="1" applyAlignment="1">
      <alignment horizontal="center" vertical="center" wrapText="1"/>
    </xf>
    <xf numFmtId="0" fontId="28" fillId="7" borderId="1" xfId="0" applyFont="1" applyFill="1" applyBorder="1" applyAlignment="1" applyProtection="1">
      <alignment horizontal="left" vertical="top" wrapText="1"/>
      <protection locked="0"/>
    </xf>
    <xf numFmtId="0" fontId="10" fillId="2" borderId="0" xfId="0" applyFont="1" applyFill="1" applyAlignment="1">
      <alignment horizontal="center" vertical="center"/>
    </xf>
    <xf numFmtId="0" fontId="21" fillId="2" borderId="11" xfId="0" applyFont="1" applyFill="1" applyBorder="1" applyAlignment="1">
      <alignment horizontal="left" vertical="center" wrapText="1"/>
    </xf>
    <xf numFmtId="0" fontId="21" fillId="2" borderId="0" xfId="0" applyFont="1" applyFill="1" applyBorder="1" applyAlignment="1">
      <alignment horizontal="left" vertical="center" wrapText="1"/>
    </xf>
    <xf numFmtId="14" fontId="35" fillId="7" borderId="3" xfId="0" applyNumberFormat="1" applyFont="1" applyFill="1" applyBorder="1" applyAlignment="1" applyProtection="1">
      <alignment horizontal="center" vertical="center"/>
      <protection locked="0"/>
    </xf>
    <xf numFmtId="0" fontId="0" fillId="2" borderId="13" xfId="0" applyFill="1" applyBorder="1" applyAlignment="1">
      <alignment horizontal="center"/>
    </xf>
    <xf numFmtId="0" fontId="0" fillId="2" borderId="0" xfId="0" applyFill="1" applyAlignment="1">
      <alignment horizontal="center"/>
    </xf>
    <xf numFmtId="0" fontId="1" fillId="2" borderId="0" xfId="0" applyFont="1" applyFill="1" applyBorder="1" applyAlignment="1">
      <alignment horizontal="left" vertical="center"/>
    </xf>
    <xf numFmtId="0" fontId="35" fillId="7" borderId="3" xfId="0" applyFont="1" applyFill="1" applyBorder="1" applyAlignment="1" applyProtection="1">
      <alignment horizontal="left" vertical="center"/>
      <protection locked="0"/>
    </xf>
    <xf numFmtId="0" fontId="35" fillId="7" borderId="4" xfId="0" applyFont="1" applyFill="1" applyBorder="1" applyAlignment="1" applyProtection="1">
      <alignment horizontal="left" vertical="center"/>
      <protection locked="0"/>
    </xf>
    <xf numFmtId="0" fontId="35" fillId="7" borderId="5" xfId="0" applyFont="1" applyFill="1" applyBorder="1" applyAlignment="1" applyProtection="1">
      <alignment horizontal="left" vertical="center"/>
      <protection locked="0"/>
    </xf>
    <xf numFmtId="3" fontId="35" fillId="7" borderId="3" xfId="0" applyNumberFormat="1" applyFont="1" applyFill="1" applyBorder="1" applyAlignment="1" applyProtection="1">
      <alignment horizontal="center" vertical="center"/>
      <protection locked="0"/>
    </xf>
    <xf numFmtId="3" fontId="35" fillId="7" borderId="4" xfId="0" applyNumberFormat="1" applyFont="1" applyFill="1" applyBorder="1" applyAlignment="1" applyProtection="1">
      <alignment horizontal="center" vertical="center"/>
      <protection locked="0"/>
    </xf>
    <xf numFmtId="3" fontId="35" fillId="7" borderId="5" xfId="0" applyNumberFormat="1" applyFont="1" applyFill="1" applyBorder="1" applyAlignment="1" applyProtection="1">
      <alignment horizontal="center" vertical="center"/>
      <protection locked="0"/>
    </xf>
    <xf numFmtId="3" fontId="35" fillId="7" borderId="1" xfId="0" applyNumberFormat="1" applyFont="1" applyFill="1" applyBorder="1" applyAlignment="1" applyProtection="1">
      <alignment horizontal="center" vertical="center"/>
      <protection locked="0"/>
    </xf>
    <xf numFmtId="0" fontId="35" fillId="7" borderId="1" xfId="0" applyFont="1" applyFill="1" applyBorder="1" applyAlignment="1" applyProtection="1">
      <alignment horizontal="center" vertical="center"/>
      <protection locked="0"/>
    </xf>
    <xf numFmtId="0" fontId="35" fillId="7" borderId="3" xfId="0" applyFont="1" applyFill="1" applyBorder="1" applyAlignment="1" applyProtection="1">
      <alignment horizontal="center" vertical="top" wrapText="1"/>
      <protection locked="0"/>
    </xf>
    <xf numFmtId="0" fontId="35" fillId="7" borderId="4" xfId="0" applyFont="1" applyFill="1" applyBorder="1" applyAlignment="1" applyProtection="1">
      <alignment horizontal="center" vertical="top" wrapText="1"/>
      <protection locked="0"/>
    </xf>
    <xf numFmtId="0" fontId="35" fillId="7" borderId="5" xfId="0" applyFont="1" applyFill="1" applyBorder="1" applyAlignment="1" applyProtection="1">
      <alignment horizontal="center" vertical="top" wrapText="1"/>
      <protection locked="0"/>
    </xf>
    <xf numFmtId="0" fontId="35" fillId="7" borderId="1" xfId="0" applyFont="1" applyFill="1" applyBorder="1" applyAlignment="1" applyProtection="1">
      <alignment horizontal="left" vertical="top"/>
      <protection locked="0"/>
    </xf>
    <xf numFmtId="0" fontId="1" fillId="2" borderId="0" xfId="0" applyFont="1" applyFill="1" applyBorder="1" applyAlignment="1">
      <alignment vertical="center" wrapText="1"/>
    </xf>
    <xf numFmtId="0" fontId="35" fillId="7" borderId="3" xfId="0" applyFont="1" applyFill="1" applyBorder="1" applyAlignment="1" applyProtection="1">
      <alignment horizontal="center" vertical="top"/>
      <protection locked="0"/>
    </xf>
    <xf numFmtId="0" fontId="35" fillId="7" borderId="4" xfId="0" applyFont="1" applyFill="1" applyBorder="1" applyAlignment="1" applyProtection="1">
      <alignment horizontal="center" vertical="top"/>
      <protection locked="0"/>
    </xf>
    <xf numFmtId="0" fontId="35" fillId="7" borderId="5" xfId="0" applyFont="1" applyFill="1" applyBorder="1" applyAlignment="1" applyProtection="1">
      <alignment horizontal="center" vertical="top"/>
      <protection locked="0"/>
    </xf>
    <xf numFmtId="0" fontId="18" fillId="2" borderId="1" xfId="0" applyFont="1" applyFill="1" applyBorder="1" applyAlignment="1">
      <alignment horizontal="left" vertical="center" wrapText="1"/>
    </xf>
    <xf numFmtId="0" fontId="1" fillId="2" borderId="0" xfId="0" applyFont="1" applyFill="1" applyBorder="1" applyAlignment="1" applyProtection="1">
      <alignment vertical="center" wrapText="1"/>
    </xf>
    <xf numFmtId="0" fontId="11" fillId="2" borderId="0" xfId="0" applyFont="1" applyFill="1" applyAlignment="1">
      <alignment horizontal="center" vertical="center" wrapText="1"/>
    </xf>
    <xf numFmtId="0" fontId="14" fillId="2" borderId="1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4" fillId="2" borderId="0" xfId="0" applyFont="1" applyFill="1" applyAlignment="1">
      <alignment horizontal="center" vertical="center" wrapText="1"/>
    </xf>
    <xf numFmtId="0" fontId="1" fillId="2" borderId="4" xfId="0" applyFont="1" applyFill="1" applyBorder="1" applyAlignment="1">
      <alignment horizontal="center" vertical="center"/>
    </xf>
    <xf numFmtId="0" fontId="0" fillId="2" borderId="11" xfId="0" applyFill="1" applyBorder="1" applyAlignment="1">
      <alignment horizontal="center"/>
    </xf>
    <xf numFmtId="0" fontId="1" fillId="2" borderId="14" xfId="0" applyFont="1" applyFill="1" applyBorder="1" applyAlignment="1">
      <alignment horizontal="left" vertical="center"/>
    </xf>
    <xf numFmtId="0" fontId="35" fillId="7" borderId="1" xfId="0" applyFont="1" applyFill="1" applyBorder="1" applyAlignment="1" applyProtection="1">
      <alignment horizontal="right" vertical="top" wrapText="1"/>
      <protection locked="0"/>
    </xf>
    <xf numFmtId="0" fontId="0" fillId="2" borderId="0" xfId="0" applyFill="1" applyBorder="1" applyAlignment="1">
      <alignment horizontal="center"/>
    </xf>
    <xf numFmtId="0" fontId="35" fillId="7" borderId="1" xfId="0" applyFont="1" applyFill="1" applyBorder="1" applyAlignment="1" applyProtection="1">
      <alignment horizontal="right" vertical="top"/>
      <protection locked="0"/>
    </xf>
    <xf numFmtId="0" fontId="35" fillId="7" borderId="3" xfId="0" applyFont="1" applyFill="1" applyBorder="1" applyAlignment="1" applyProtection="1">
      <alignment horizontal="right" vertical="top"/>
      <protection locked="0"/>
    </xf>
    <xf numFmtId="0" fontId="35" fillId="7" borderId="4" xfId="0" applyFont="1" applyFill="1" applyBorder="1" applyAlignment="1" applyProtection="1">
      <alignment horizontal="right" vertical="top"/>
      <protection locked="0"/>
    </xf>
    <xf numFmtId="0" fontId="35" fillId="7" borderId="5" xfId="0" applyFont="1" applyFill="1" applyBorder="1" applyAlignment="1" applyProtection="1">
      <alignment horizontal="right" vertical="top"/>
      <protection locked="0"/>
    </xf>
    <xf numFmtId="0" fontId="12" fillId="2" borderId="0" xfId="0" applyFont="1" applyFill="1" applyAlignment="1">
      <alignment horizontal="center" vertical="center"/>
    </xf>
    <xf numFmtId="0" fontId="1" fillId="2" borderId="2" xfId="0" applyFont="1" applyFill="1" applyBorder="1" applyAlignment="1">
      <alignment horizontal="center" vertical="center" textRotation="90" wrapText="1"/>
    </xf>
    <xf numFmtId="0" fontId="1" fillId="2" borderId="7" xfId="0" applyFont="1" applyFill="1" applyBorder="1" applyAlignment="1">
      <alignment horizontal="center" vertical="center" textRotation="90" wrapText="1"/>
    </xf>
    <xf numFmtId="0" fontId="1" fillId="2" borderId="1" xfId="0" applyFont="1" applyFill="1" applyBorder="1" applyAlignment="1">
      <alignment vertical="center" textRotation="90" wrapText="1"/>
    </xf>
    <xf numFmtId="0" fontId="28" fillId="7" borderId="1" xfId="0" applyFont="1" applyFill="1" applyBorder="1" applyAlignment="1" applyProtection="1">
      <alignment horizontal="justify" vertical="center" wrapText="1"/>
      <protection locked="0"/>
    </xf>
    <xf numFmtId="165" fontId="35" fillId="7" borderId="1" xfId="3" applyNumberFormat="1" applyFont="1" applyFill="1" applyBorder="1" applyAlignment="1" applyProtection="1">
      <alignment horizontal="right" vertical="top" wrapText="1"/>
      <protection locked="0"/>
    </xf>
    <xf numFmtId="165" fontId="35" fillId="7" borderId="1" xfId="3" applyNumberFormat="1" applyFont="1" applyFill="1" applyBorder="1" applyAlignment="1" applyProtection="1">
      <alignment horizontal="right" vertical="top" wrapText="1"/>
      <protection locked="0"/>
    </xf>
    <xf numFmtId="165" fontId="1" fillId="0" borderId="0" xfId="3" applyNumberFormat="1" applyFont="1"/>
    <xf numFmtId="0" fontId="32" fillId="2" borderId="0" xfId="0" applyFont="1" applyFill="1" applyAlignment="1">
      <alignment horizontal="left" vertical="center" wrapText="1"/>
    </xf>
    <xf numFmtId="0" fontId="32" fillId="2" borderId="0" xfId="0" applyFont="1" applyFill="1" applyAlignment="1">
      <alignment horizontal="left" vertical="top" wrapText="1"/>
    </xf>
    <xf numFmtId="0" fontId="1" fillId="7" borderId="1" xfId="0" applyFont="1" applyFill="1" applyBorder="1" applyAlignment="1" applyProtection="1">
      <alignment horizontal="center"/>
      <protection locked="0"/>
    </xf>
  </cellXfs>
  <cellStyles count="4">
    <cellStyle name="Hipervínculo" xfId="1" builtinId="8"/>
    <cellStyle name="Millares" xfId="3" builtinId="3"/>
    <cellStyle name="Normal" xfId="0" builtinId="0"/>
    <cellStyle name="Porcentaje" xfId="2" builtinId="5"/>
  </cellStyles>
  <dxfs count="0"/>
  <tableStyles count="0" defaultTableStyle="TableStyleMedium2" defaultPivotStyle="PivotStyleLight16"/>
  <colors>
    <mruColors>
      <color rgb="FFEBF1DE"/>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15</xdr:col>
      <xdr:colOff>847725</xdr:colOff>
      <xdr:row>0</xdr:row>
      <xdr:rowOff>114301</xdr:rowOff>
    </xdr:from>
    <xdr:ext cx="1657350" cy="903256"/>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92000" y="114301"/>
          <a:ext cx="1657350" cy="90325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161925</xdr:colOff>
      <xdr:row>5</xdr:row>
      <xdr:rowOff>0</xdr:rowOff>
    </xdr:from>
    <xdr:ext cx="7700936" cy="3733801"/>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952500"/>
          <a:ext cx="7700936" cy="37338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1</xdr:rowOff>
    </xdr:from>
    <xdr:ext cx="1114425" cy="607362"/>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
          <a:ext cx="1114425" cy="60736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3</xdr:col>
      <xdr:colOff>361950</xdr:colOff>
      <xdr:row>27</xdr:row>
      <xdr:rowOff>0</xdr:rowOff>
    </xdr:from>
    <xdr:to>
      <xdr:col>3</xdr:col>
      <xdr:colOff>485775</xdr:colOff>
      <xdr:row>27</xdr:row>
      <xdr:rowOff>133350</xdr:rowOff>
    </xdr:to>
    <xdr:sp macro="" textlink="">
      <xdr:nvSpPr>
        <xdr:cNvPr id="2" name="Rectangle 4"/>
        <xdr:cNvSpPr>
          <a:spLocks noChangeArrowheads="1"/>
        </xdr:cNvSpPr>
      </xdr:nvSpPr>
      <xdr:spPr bwMode="auto">
        <a:xfrm>
          <a:off x="2428875" y="14097000"/>
          <a:ext cx="0" cy="133350"/>
        </a:xfrm>
        <a:prstGeom prst="rect">
          <a:avLst/>
        </a:prstGeom>
        <a:solidFill>
          <a:srgbClr val="FFFFFF"/>
        </a:solidFill>
        <a:ln w="9525">
          <a:solidFill>
            <a:srgbClr val="000000"/>
          </a:solidFill>
          <a:miter lim="800000"/>
          <a:headEnd/>
          <a:tailEnd/>
        </a:ln>
      </xdr:spPr>
    </xdr:sp>
    <xdr:clientData/>
  </xdr:twoCellAnchor>
  <xdr:twoCellAnchor>
    <xdr:from>
      <xdr:col>3</xdr:col>
      <xdr:colOff>447675</xdr:colOff>
      <xdr:row>27</xdr:row>
      <xdr:rowOff>0</xdr:rowOff>
    </xdr:from>
    <xdr:to>
      <xdr:col>3</xdr:col>
      <xdr:colOff>571500</xdr:colOff>
      <xdr:row>27</xdr:row>
      <xdr:rowOff>133350</xdr:rowOff>
    </xdr:to>
    <xdr:sp macro="" textlink="">
      <xdr:nvSpPr>
        <xdr:cNvPr id="3" name="Rectangle 3"/>
        <xdr:cNvSpPr>
          <a:spLocks noChangeArrowheads="1"/>
        </xdr:cNvSpPr>
      </xdr:nvSpPr>
      <xdr:spPr bwMode="auto">
        <a:xfrm>
          <a:off x="2428875" y="14097000"/>
          <a:ext cx="0" cy="13335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552450</xdr:colOff>
      <xdr:row>37</xdr:row>
      <xdr:rowOff>9525</xdr:rowOff>
    </xdr:from>
    <xdr:to>
      <xdr:col>5</xdr:col>
      <xdr:colOff>714375</xdr:colOff>
      <xdr:row>37</xdr:row>
      <xdr:rowOff>152400</xdr:rowOff>
    </xdr:to>
    <xdr:sp macro="" textlink="">
      <xdr:nvSpPr>
        <xdr:cNvPr id="23555" name="Rectangle 3"/>
        <xdr:cNvSpPr>
          <a:spLocks noChangeArrowheads="1"/>
        </xdr:cNvSpPr>
      </xdr:nvSpPr>
      <xdr:spPr bwMode="auto">
        <a:xfrm>
          <a:off x="3600450" y="27832050"/>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40</xdr:row>
      <xdr:rowOff>47625</xdr:rowOff>
    </xdr:from>
    <xdr:to>
      <xdr:col>5</xdr:col>
      <xdr:colOff>714375</xdr:colOff>
      <xdr:row>40</xdr:row>
      <xdr:rowOff>190500</xdr:rowOff>
    </xdr:to>
    <xdr:sp macro="" textlink="">
      <xdr:nvSpPr>
        <xdr:cNvPr id="23553" name="Rectangle 1"/>
        <xdr:cNvSpPr>
          <a:spLocks noChangeArrowheads="1"/>
        </xdr:cNvSpPr>
      </xdr:nvSpPr>
      <xdr:spPr bwMode="auto">
        <a:xfrm>
          <a:off x="3600450" y="28355925"/>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78</xdr:row>
      <xdr:rowOff>9525</xdr:rowOff>
    </xdr:from>
    <xdr:to>
      <xdr:col>5</xdr:col>
      <xdr:colOff>714375</xdr:colOff>
      <xdr:row>78</xdr:row>
      <xdr:rowOff>152400</xdr:rowOff>
    </xdr:to>
    <xdr:sp macro="" textlink="">
      <xdr:nvSpPr>
        <xdr:cNvPr id="4" name="Rectangle 3"/>
        <xdr:cNvSpPr>
          <a:spLocks noChangeArrowheads="1"/>
        </xdr:cNvSpPr>
      </xdr:nvSpPr>
      <xdr:spPr bwMode="auto">
        <a:xfrm>
          <a:off x="3686175" y="9363075"/>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81</xdr:row>
      <xdr:rowOff>47625</xdr:rowOff>
    </xdr:from>
    <xdr:to>
      <xdr:col>5</xdr:col>
      <xdr:colOff>714375</xdr:colOff>
      <xdr:row>81</xdr:row>
      <xdr:rowOff>190500</xdr:rowOff>
    </xdr:to>
    <xdr:sp macro="" textlink="">
      <xdr:nvSpPr>
        <xdr:cNvPr id="5" name="Rectangle 1"/>
        <xdr:cNvSpPr>
          <a:spLocks noChangeArrowheads="1"/>
        </xdr:cNvSpPr>
      </xdr:nvSpPr>
      <xdr:spPr bwMode="auto">
        <a:xfrm>
          <a:off x="3686175" y="9715500"/>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111</xdr:row>
      <xdr:rowOff>9525</xdr:rowOff>
    </xdr:from>
    <xdr:to>
      <xdr:col>5</xdr:col>
      <xdr:colOff>714375</xdr:colOff>
      <xdr:row>111</xdr:row>
      <xdr:rowOff>152400</xdr:rowOff>
    </xdr:to>
    <xdr:sp macro="" textlink="">
      <xdr:nvSpPr>
        <xdr:cNvPr id="6" name="Rectangle 3"/>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114</xdr:row>
      <xdr:rowOff>47625</xdr:rowOff>
    </xdr:from>
    <xdr:to>
      <xdr:col>5</xdr:col>
      <xdr:colOff>714375</xdr:colOff>
      <xdr:row>114</xdr:row>
      <xdr:rowOff>190500</xdr:rowOff>
    </xdr:to>
    <xdr:sp macro="" textlink="">
      <xdr:nvSpPr>
        <xdr:cNvPr id="7" name="Rectangle 1"/>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145</xdr:row>
      <xdr:rowOff>9525</xdr:rowOff>
    </xdr:from>
    <xdr:to>
      <xdr:col>5</xdr:col>
      <xdr:colOff>714375</xdr:colOff>
      <xdr:row>145</xdr:row>
      <xdr:rowOff>152400</xdr:rowOff>
    </xdr:to>
    <xdr:sp macro="" textlink="">
      <xdr:nvSpPr>
        <xdr:cNvPr id="8" name="Rectangle 3"/>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148</xdr:row>
      <xdr:rowOff>47625</xdr:rowOff>
    </xdr:from>
    <xdr:to>
      <xdr:col>5</xdr:col>
      <xdr:colOff>714375</xdr:colOff>
      <xdr:row>148</xdr:row>
      <xdr:rowOff>190500</xdr:rowOff>
    </xdr:to>
    <xdr:sp macro="" textlink="">
      <xdr:nvSpPr>
        <xdr:cNvPr id="9" name="Rectangle 1"/>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166</xdr:row>
      <xdr:rowOff>9525</xdr:rowOff>
    </xdr:from>
    <xdr:to>
      <xdr:col>5</xdr:col>
      <xdr:colOff>714375</xdr:colOff>
      <xdr:row>166</xdr:row>
      <xdr:rowOff>152400</xdr:rowOff>
    </xdr:to>
    <xdr:sp macro="" textlink="">
      <xdr:nvSpPr>
        <xdr:cNvPr id="10" name="Rectangle 3"/>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169</xdr:row>
      <xdr:rowOff>47625</xdr:rowOff>
    </xdr:from>
    <xdr:to>
      <xdr:col>5</xdr:col>
      <xdr:colOff>714375</xdr:colOff>
      <xdr:row>169</xdr:row>
      <xdr:rowOff>190500</xdr:rowOff>
    </xdr:to>
    <xdr:sp macro="" textlink="">
      <xdr:nvSpPr>
        <xdr:cNvPr id="11" name="Rectangle 1"/>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361950</xdr:colOff>
      <xdr:row>14</xdr:row>
      <xdr:rowOff>28575</xdr:rowOff>
    </xdr:from>
    <xdr:to>
      <xdr:col>1</xdr:col>
      <xdr:colOff>485775</xdr:colOff>
      <xdr:row>14</xdr:row>
      <xdr:rowOff>161925</xdr:rowOff>
    </xdr:to>
    <xdr:sp macro="" textlink="">
      <xdr:nvSpPr>
        <xdr:cNvPr id="27650" name="Rectangle 2"/>
        <xdr:cNvSpPr>
          <a:spLocks noChangeArrowheads="1"/>
        </xdr:cNvSpPr>
      </xdr:nvSpPr>
      <xdr:spPr bwMode="auto">
        <a:xfrm>
          <a:off x="36195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14</xdr:row>
      <xdr:rowOff>28575</xdr:rowOff>
    </xdr:from>
    <xdr:to>
      <xdr:col>1</xdr:col>
      <xdr:colOff>695325</xdr:colOff>
      <xdr:row>14</xdr:row>
      <xdr:rowOff>161925</xdr:rowOff>
    </xdr:to>
    <xdr:sp macro="" textlink="">
      <xdr:nvSpPr>
        <xdr:cNvPr id="27649" name="Rectangle 1"/>
        <xdr:cNvSpPr>
          <a:spLocks noChangeArrowheads="1"/>
        </xdr:cNvSpPr>
      </xdr:nvSpPr>
      <xdr:spPr bwMode="auto">
        <a:xfrm>
          <a:off x="57150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7</xdr:row>
      <xdr:rowOff>28575</xdr:rowOff>
    </xdr:from>
    <xdr:to>
      <xdr:col>1</xdr:col>
      <xdr:colOff>695325</xdr:colOff>
      <xdr:row>7</xdr:row>
      <xdr:rowOff>161925</xdr:rowOff>
    </xdr:to>
    <xdr:sp macro="" textlink="">
      <xdr:nvSpPr>
        <xdr:cNvPr id="7" name="Rectangle 1"/>
        <xdr:cNvSpPr>
          <a:spLocks noChangeArrowheads="1"/>
        </xdr:cNvSpPr>
      </xdr:nvSpPr>
      <xdr:spPr bwMode="auto">
        <a:xfrm>
          <a:off x="1885950" y="5934075"/>
          <a:ext cx="0" cy="13335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ogollon.COFIDE\Downloads\CALCULO%20SLD%20FORM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2)"/>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SeccionC"/>
      <sheetName val="TC"/>
      <sheetName val="Validacion"/>
    </sheetNames>
    <sheetDataSet>
      <sheetData sheetId="0">
        <row r="1">
          <cell r="U1">
            <v>2</v>
          </cell>
        </row>
        <row r="3">
          <cell r="U3">
            <v>0</v>
          </cell>
        </row>
        <row r="6">
          <cell r="A6" t="str">
            <v>PILAR I: Derecho de los Accionistas</v>
          </cell>
        </row>
      </sheetData>
      <sheetData sheetId="1">
        <row r="1">
          <cell r="U1">
            <v>2</v>
          </cell>
        </row>
        <row r="3">
          <cell r="U3">
            <v>0</v>
          </cell>
        </row>
      </sheetData>
      <sheetData sheetId="2">
        <row r="1">
          <cell r="U1">
            <v>2</v>
          </cell>
        </row>
        <row r="3">
          <cell r="U3">
            <v>0</v>
          </cell>
        </row>
      </sheetData>
      <sheetData sheetId="3">
        <row r="1">
          <cell r="U1">
            <v>2</v>
          </cell>
        </row>
        <row r="3">
          <cell r="U3">
            <v>0</v>
          </cell>
        </row>
      </sheetData>
      <sheetData sheetId="4">
        <row r="1">
          <cell r="U1">
            <v>2</v>
          </cell>
        </row>
        <row r="3">
          <cell r="U3">
            <v>0</v>
          </cell>
        </row>
      </sheetData>
      <sheetData sheetId="5">
        <row r="1">
          <cell r="U1">
            <v>1</v>
          </cell>
        </row>
        <row r="3">
          <cell r="U3">
            <v>0</v>
          </cell>
        </row>
      </sheetData>
      <sheetData sheetId="6">
        <row r="1">
          <cell r="U1">
            <v>2</v>
          </cell>
        </row>
        <row r="3">
          <cell r="U3">
            <v>0</v>
          </cell>
        </row>
      </sheetData>
      <sheetData sheetId="7">
        <row r="1">
          <cell r="U1">
            <v>1</v>
          </cell>
        </row>
        <row r="3">
          <cell r="U3">
            <v>0</v>
          </cell>
        </row>
      </sheetData>
      <sheetData sheetId="8">
        <row r="1">
          <cell r="U1">
            <v>1</v>
          </cell>
        </row>
        <row r="3">
          <cell r="U3">
            <v>0</v>
          </cell>
        </row>
      </sheetData>
      <sheetData sheetId="9">
        <row r="1">
          <cell r="U1">
            <v>2</v>
          </cell>
        </row>
        <row r="3">
          <cell r="U3">
            <v>0</v>
          </cell>
        </row>
      </sheetData>
      <sheetData sheetId="10">
        <row r="1">
          <cell r="U1">
            <v>1</v>
          </cell>
        </row>
        <row r="3">
          <cell r="U3">
            <v>0</v>
          </cell>
        </row>
      </sheetData>
      <sheetData sheetId="11">
        <row r="1">
          <cell r="U1">
            <v>3</v>
          </cell>
        </row>
        <row r="3">
          <cell r="U3">
            <v>0</v>
          </cell>
        </row>
      </sheetData>
      <sheetData sheetId="12">
        <row r="1">
          <cell r="U1">
            <v>4</v>
          </cell>
        </row>
        <row r="3">
          <cell r="U3">
            <v>0</v>
          </cell>
        </row>
      </sheetData>
      <sheetData sheetId="13">
        <row r="1">
          <cell r="U1">
            <v>2</v>
          </cell>
        </row>
        <row r="3">
          <cell r="U3">
            <v>0</v>
          </cell>
        </row>
      </sheetData>
      <sheetData sheetId="14"/>
      <sheetData sheetId="15">
        <row r="1">
          <cell r="A1" t="str">
            <v xml:space="preserve">PILAR III: EL DIRECTORIO Y LA ALTA GERENCIA </v>
          </cell>
          <cell r="U1">
            <v>2</v>
          </cell>
        </row>
        <row r="3">
          <cell r="U3">
            <v>2</v>
          </cell>
        </row>
      </sheetData>
      <sheetData sheetId="16">
        <row r="1">
          <cell r="U1">
            <v>4</v>
          </cell>
        </row>
        <row r="3">
          <cell r="U3">
            <v>0</v>
          </cell>
        </row>
      </sheetData>
      <sheetData sheetId="17">
        <row r="1">
          <cell r="U1">
            <v>3</v>
          </cell>
        </row>
        <row r="3">
          <cell r="U3">
            <v>0</v>
          </cell>
        </row>
      </sheetData>
      <sheetData sheetId="18">
        <row r="1">
          <cell r="U1">
            <v>1</v>
          </cell>
        </row>
        <row r="3">
          <cell r="U3">
            <v>0</v>
          </cell>
        </row>
      </sheetData>
      <sheetData sheetId="19">
        <row r="1">
          <cell r="U1">
            <v>3</v>
          </cell>
        </row>
        <row r="3">
          <cell r="U3">
            <v>3</v>
          </cell>
        </row>
      </sheetData>
      <sheetData sheetId="20">
        <row r="1">
          <cell r="U1">
            <v>4</v>
          </cell>
        </row>
        <row r="3">
          <cell r="U3">
            <v>0</v>
          </cell>
        </row>
      </sheetData>
      <sheetData sheetId="21">
        <row r="1">
          <cell r="U1">
            <v>6</v>
          </cell>
        </row>
        <row r="3">
          <cell r="U3">
            <v>0</v>
          </cell>
        </row>
      </sheetData>
      <sheetData sheetId="22">
        <row r="1">
          <cell r="U1">
            <v>6</v>
          </cell>
        </row>
        <row r="3">
          <cell r="U3">
            <v>0</v>
          </cell>
        </row>
      </sheetData>
      <sheetData sheetId="23">
        <row r="1">
          <cell r="U1">
            <v>2</v>
          </cell>
        </row>
        <row r="3">
          <cell r="U3">
            <v>0</v>
          </cell>
        </row>
      </sheetData>
      <sheetData sheetId="24">
        <row r="1">
          <cell r="U1">
            <v>6</v>
          </cell>
        </row>
        <row r="3">
          <cell r="U3">
            <v>0</v>
          </cell>
        </row>
      </sheetData>
      <sheetData sheetId="25">
        <row r="1">
          <cell r="U1">
            <v>5</v>
          </cell>
        </row>
        <row r="3">
          <cell r="U3">
            <v>0</v>
          </cell>
        </row>
      </sheetData>
      <sheetData sheetId="26">
        <row r="1">
          <cell r="U1">
            <v>4</v>
          </cell>
        </row>
        <row r="3">
          <cell r="U3">
            <v>0</v>
          </cell>
        </row>
      </sheetData>
      <sheetData sheetId="27">
        <row r="1">
          <cell r="U1">
            <v>3</v>
          </cell>
        </row>
        <row r="3">
          <cell r="U3">
            <v>0</v>
          </cell>
        </row>
      </sheetData>
      <sheetData sheetId="28">
        <row r="1">
          <cell r="U1">
            <v>2</v>
          </cell>
        </row>
        <row r="3">
          <cell r="U3">
            <v>0</v>
          </cell>
        </row>
      </sheetData>
      <sheetData sheetId="29"/>
      <sheetData sheetId="30">
        <row r="1">
          <cell r="U1">
            <v>2</v>
          </cell>
        </row>
        <row r="3">
          <cell r="U3">
            <v>0</v>
          </cell>
        </row>
      </sheetData>
      <sheetData sheetId="31">
        <row r="1">
          <cell r="U1">
            <v>1</v>
          </cell>
        </row>
        <row r="3">
          <cell r="U3">
            <v>0</v>
          </cell>
        </row>
      </sheetData>
      <sheetData sheetId="32"/>
      <sheetData sheetId="33"/>
      <sheetData sheetId="34">
        <row r="3">
          <cell r="B3" t="str">
            <v>X</v>
          </cell>
          <cell r="C3">
            <v>0</v>
          </cell>
          <cell r="D3">
            <v>0</v>
          </cell>
          <cell r="F3">
            <v>1</v>
          </cell>
          <cell r="G3">
            <v>0</v>
          </cell>
        </row>
        <row r="4">
          <cell r="B4" t="str">
            <v xml:space="preserve"> </v>
          </cell>
          <cell r="C4">
            <v>99999999999</v>
          </cell>
          <cell r="D4">
            <v>1000</v>
          </cell>
          <cell r="F4">
            <v>73050</v>
          </cell>
          <cell r="G4">
            <v>99999999999.999893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zoomScaleNormal="100" workbookViewId="0">
      <selection activeCell="A8" sqref="A8:G8"/>
    </sheetView>
  </sheetViews>
  <sheetFormatPr baseColWidth="10" defaultRowHeight="12" x14ac:dyDescent="0.2"/>
  <cols>
    <col min="1" max="1" width="6" style="72" customWidth="1"/>
    <col min="2" max="2" width="22.85546875" style="72" customWidth="1"/>
    <col min="3" max="3" width="12.28515625" style="72" customWidth="1"/>
    <col min="4" max="4" width="2" style="72" customWidth="1"/>
    <col min="5" max="5" width="3.140625" style="72" customWidth="1"/>
    <col min="6" max="6" width="30.85546875" style="72" customWidth="1"/>
    <col min="7" max="7" width="8.5703125" style="72" customWidth="1"/>
    <col min="8" max="8" width="2" style="72" customWidth="1"/>
    <col min="9" max="9" width="4.7109375" style="72" customWidth="1"/>
    <col min="10" max="10" width="19.85546875" style="72" customWidth="1"/>
    <col min="11" max="11" width="6.42578125" style="72" customWidth="1"/>
    <col min="12" max="12" width="11.28515625" style="72" customWidth="1"/>
    <col min="13" max="15" width="4.85546875" style="72" customWidth="1"/>
    <col min="16" max="16" width="27.140625" style="72" customWidth="1"/>
    <col min="17" max="17" width="9.140625" style="72" customWidth="1"/>
    <col min="18" max="18" width="5" style="72" customWidth="1"/>
    <col min="19" max="19" width="5.85546875" style="101" customWidth="1"/>
    <col min="20" max="20" width="5.85546875" style="72" customWidth="1"/>
    <col min="21" max="21" width="2.140625" style="72" customWidth="1"/>
    <col min="22" max="22" width="1.85546875" style="113" customWidth="1"/>
    <col min="23" max="16384" width="11.42578125" style="72"/>
  </cols>
  <sheetData>
    <row r="1" spans="1:20" ht="39" customHeight="1" x14ac:dyDescent="0.2">
      <c r="A1" s="230" t="s">
        <v>597</v>
      </c>
      <c r="B1" s="231"/>
      <c r="C1" s="231"/>
      <c r="D1" s="231"/>
      <c r="E1" s="231"/>
      <c r="F1" s="231"/>
      <c r="G1" s="231"/>
      <c r="J1" s="223" t="s">
        <v>888</v>
      </c>
    </row>
    <row r="2" spans="1:20" ht="12" hidden="1" customHeight="1" x14ac:dyDescent="0.2">
      <c r="A2" s="101" t="s">
        <v>884</v>
      </c>
      <c r="B2" s="101" t="s">
        <v>884</v>
      </c>
      <c r="C2" s="101" t="s">
        <v>884</v>
      </c>
      <c r="D2" s="101" t="s">
        <v>884</v>
      </c>
      <c r="E2" s="101" t="s">
        <v>884</v>
      </c>
      <c r="F2" s="101" t="s">
        <v>884</v>
      </c>
      <c r="G2" s="101" t="s">
        <v>884</v>
      </c>
      <c r="H2" s="101" t="s">
        <v>884</v>
      </c>
      <c r="I2" s="101" t="s">
        <v>884</v>
      </c>
      <c r="J2" s="101" t="s">
        <v>884</v>
      </c>
      <c r="K2" s="101" t="s">
        <v>884</v>
      </c>
      <c r="L2" s="101" t="s">
        <v>884</v>
      </c>
      <c r="M2" s="101" t="s">
        <v>884</v>
      </c>
      <c r="N2" s="101" t="s">
        <v>884</v>
      </c>
    </row>
    <row r="3" spans="1:20" ht="4.5" customHeight="1" x14ac:dyDescent="0.2">
      <c r="A3" s="236"/>
      <c r="B3" s="236"/>
      <c r="C3" s="236"/>
      <c r="D3" s="236"/>
      <c r="E3" s="236"/>
      <c r="F3" s="236"/>
      <c r="G3" s="236"/>
    </row>
    <row r="4" spans="1:20" x14ac:dyDescent="0.2">
      <c r="A4" s="237" t="s">
        <v>598</v>
      </c>
      <c r="B4" s="237"/>
      <c r="C4" s="237"/>
      <c r="D4" s="237"/>
      <c r="E4" s="237"/>
      <c r="F4" s="237"/>
      <c r="G4" s="237"/>
      <c r="T4" s="101">
        <v>2019</v>
      </c>
    </row>
    <row r="5" spans="1:20" ht="27" customHeight="1" x14ac:dyDescent="0.2">
      <c r="A5" s="232" t="s">
        <v>719</v>
      </c>
      <c r="B5" s="233"/>
      <c r="C5" s="233"/>
      <c r="D5" s="233"/>
      <c r="E5" s="233"/>
      <c r="F5" s="233"/>
      <c r="G5" s="234"/>
      <c r="I5" s="61" t="str">
        <f xml:space="preserve"> IF(A5="", CONCATENATE("Ingrese ",$A$4),"")</f>
        <v/>
      </c>
      <c r="S5" s="101">
        <v>362</v>
      </c>
    </row>
    <row r="6" spans="1:20" ht="6.75" customHeight="1" x14ac:dyDescent="0.2">
      <c r="A6" s="238"/>
      <c r="B6" s="238"/>
      <c r="C6" s="238"/>
      <c r="D6" s="238"/>
      <c r="E6" s="238"/>
      <c r="F6" s="238"/>
      <c r="G6" s="238"/>
    </row>
    <row r="7" spans="1:20" ht="12.75" x14ac:dyDescent="0.2">
      <c r="A7" s="239" t="s">
        <v>599</v>
      </c>
      <c r="B7" s="240"/>
      <c r="C7" s="241">
        <v>2020</v>
      </c>
      <c r="D7" s="242"/>
      <c r="E7" s="243"/>
      <c r="I7" s="61" t="str">
        <f xml:space="preserve"> IF(C7="", CONCATENATE("Ingrese ",$A$7),
IF(AND(ISNUMBER(C7),LEN(C7)&lt;=11)=FALSE,CONCATENATE("Valor No válido en: ",$A$7),""
))</f>
        <v/>
      </c>
      <c r="S7" s="101">
        <v>363</v>
      </c>
    </row>
    <row r="8" spans="1:20" ht="6" customHeight="1" x14ac:dyDescent="0.2">
      <c r="A8" s="236"/>
      <c r="B8" s="236"/>
      <c r="C8" s="236"/>
      <c r="D8" s="236"/>
      <c r="E8" s="236"/>
      <c r="F8" s="236"/>
      <c r="G8" s="236"/>
    </row>
    <row r="9" spans="1:20" x14ac:dyDescent="0.2">
      <c r="A9" s="72" t="s">
        <v>600</v>
      </c>
      <c r="B9" s="73"/>
      <c r="C9" s="224" t="s">
        <v>665</v>
      </c>
      <c r="D9" s="225"/>
      <c r="E9" s="225"/>
      <c r="F9" s="225"/>
      <c r="G9" s="226"/>
      <c r="I9" s="131" t="str">
        <f>CONCATENATE("Ingrese ",A9)</f>
        <v>Ingrese Página Web:</v>
      </c>
      <c r="S9" s="101">
        <v>364</v>
      </c>
    </row>
    <row r="10" spans="1:20" ht="7.5" customHeight="1" x14ac:dyDescent="0.2">
      <c r="A10" s="236"/>
      <c r="B10" s="236"/>
      <c r="C10" s="236"/>
      <c r="D10" s="236"/>
      <c r="E10" s="236"/>
      <c r="F10" s="236"/>
      <c r="G10" s="236"/>
    </row>
    <row r="11" spans="1:20" ht="30.75" customHeight="1" x14ac:dyDescent="0.2">
      <c r="A11" s="227" t="s">
        <v>653</v>
      </c>
      <c r="B11" s="227"/>
      <c r="C11" s="224"/>
      <c r="D11" s="225"/>
      <c r="E11" s="225"/>
      <c r="F11" s="225"/>
      <c r="G11" s="226"/>
      <c r="I11" s="247" t="str">
        <f>CONCATENATE("Ingrese ",A11)</f>
        <v>Ingrese Denominación o razón social de la empresa revisora: (1)</v>
      </c>
      <c r="J11" s="247"/>
      <c r="K11" s="247"/>
      <c r="S11" s="101">
        <v>365</v>
      </c>
    </row>
    <row r="12" spans="1:20" ht="11.25" customHeight="1" x14ac:dyDescent="0.2"/>
    <row r="13" spans="1:20" ht="15" customHeight="1" x14ac:dyDescent="0.2">
      <c r="A13" s="72" t="s">
        <v>655</v>
      </c>
      <c r="B13" s="136"/>
      <c r="I13" s="131" t="str">
        <f>CONCATENATE("Ingrese ",A13)</f>
        <v>Ingrese RPJ</v>
      </c>
      <c r="S13" s="101">
        <v>366</v>
      </c>
    </row>
    <row r="14" spans="1:20" ht="27" customHeight="1" x14ac:dyDescent="0.2">
      <c r="A14" s="235" t="s">
        <v>652</v>
      </c>
      <c r="B14" s="235"/>
      <c r="C14" s="235"/>
      <c r="D14" s="235"/>
      <c r="E14" s="235"/>
      <c r="F14" s="235"/>
      <c r="G14" s="235"/>
      <c r="I14" s="244" t="s">
        <v>590</v>
      </c>
      <c r="J14" s="244"/>
      <c r="K14" s="244"/>
      <c r="L14" s="244"/>
      <c r="M14" s="244"/>
      <c r="N14" s="244"/>
      <c r="O14" s="244"/>
      <c r="P14" s="244"/>
      <c r="Q14" s="244"/>
    </row>
    <row r="16" spans="1:20" s="5" customFormat="1" ht="12.75" x14ac:dyDescent="0.2">
      <c r="A16" s="7"/>
      <c r="B16" s="8"/>
      <c r="C16" s="8"/>
      <c r="D16" s="8"/>
      <c r="E16" s="8"/>
      <c r="F16" s="8"/>
      <c r="G16" s="133" t="s">
        <v>654</v>
      </c>
      <c r="I16" s="7"/>
      <c r="J16" s="8"/>
      <c r="K16" s="8"/>
      <c r="L16" s="8"/>
      <c r="M16" s="8"/>
      <c r="N16" s="8"/>
      <c r="O16" s="8"/>
      <c r="P16" s="8"/>
      <c r="Q16" s="133" t="s">
        <v>654</v>
      </c>
    </row>
    <row r="17" spans="1:17" s="5" customFormat="1" ht="12.75" x14ac:dyDescent="0.2">
      <c r="A17" s="123" t="s">
        <v>29</v>
      </c>
      <c r="B17" s="117"/>
      <c r="C17" s="117"/>
      <c r="D17" s="6"/>
      <c r="E17" s="6"/>
      <c r="F17" s="6"/>
      <c r="G17" s="134"/>
      <c r="I17" s="9"/>
      <c r="J17" s="228" t="s">
        <v>55</v>
      </c>
      <c r="K17" s="228"/>
      <c r="L17" s="228"/>
      <c r="M17" s="228"/>
      <c r="N17" s="228"/>
      <c r="O17" s="228"/>
      <c r="P17" s="228"/>
      <c r="Q17" s="135" t="str">
        <f>IF(AND('[1]17'!$U$1='[1]17'!$U$3,'[1]17'!$U$3&gt;0),"SI","NO")</f>
        <v>NO</v>
      </c>
    </row>
    <row r="18" spans="1:17" s="5" customFormat="1" ht="12.75" x14ac:dyDescent="0.2">
      <c r="A18" s="9"/>
      <c r="B18" s="228" t="s">
        <v>27</v>
      </c>
      <c r="C18" s="228"/>
      <c r="D18" s="228"/>
      <c r="E18" s="228"/>
      <c r="F18" s="228"/>
      <c r="G18" s="135" t="str">
        <f>IF(AND('[1]1'!$U$1='[1]1'!$U$3,'[1]1'!$U$3&gt;0),"SI","NO")</f>
        <v>NO</v>
      </c>
      <c r="I18" s="9"/>
      <c r="J18" s="228" t="s">
        <v>57</v>
      </c>
      <c r="K18" s="228"/>
      <c r="L18" s="228"/>
      <c r="M18" s="228"/>
      <c r="N18" s="228"/>
      <c r="O18" s="228"/>
      <c r="P18" s="228"/>
      <c r="Q18" s="135" t="str">
        <f>IF(AND('[1]18'!$U$1='[1]18'!$U$3,'[1]18'!$U$3&gt;0),"SI","NO")</f>
        <v>NO</v>
      </c>
    </row>
    <row r="19" spans="1:17" s="5" customFormat="1" ht="12.75" x14ac:dyDescent="0.2">
      <c r="A19" s="9"/>
      <c r="B19" s="228" t="s">
        <v>28</v>
      </c>
      <c r="C19" s="228"/>
      <c r="D19" s="228"/>
      <c r="E19" s="228"/>
      <c r="F19" s="228"/>
      <c r="G19" s="135" t="str">
        <f>IF(AND('[1]2'!$U$1='[1]2'!$U$3,'[1]2'!$U$3&gt;0),"SI","NO")</f>
        <v>NO</v>
      </c>
      <c r="I19" s="9"/>
      <c r="J19" s="228" t="s">
        <v>59</v>
      </c>
      <c r="K19" s="228"/>
      <c r="L19" s="228"/>
      <c r="M19" s="228"/>
      <c r="N19" s="228"/>
      <c r="O19" s="228"/>
      <c r="P19" s="228"/>
      <c r="Q19" s="135" t="str">
        <f>IF(AND('[1]19'!$U$1='[1]19'!$U$3,'[1]19'!$U$3&gt;0),"SI","NO")</f>
        <v>SI</v>
      </c>
    </row>
    <row r="20" spans="1:17" s="5" customFormat="1" ht="12.75" x14ac:dyDescent="0.2">
      <c r="A20" s="9"/>
      <c r="B20" s="228" t="s">
        <v>30</v>
      </c>
      <c r="C20" s="228"/>
      <c r="D20" s="228"/>
      <c r="E20" s="228"/>
      <c r="F20" s="228"/>
      <c r="G20" s="135" t="str">
        <f>IF(AND('[1]3'!$U$1='[1]3'!$U$3,'[1]3'!$U$3&gt;0),"SI","NO")</f>
        <v>NO</v>
      </c>
      <c r="I20" s="9"/>
      <c r="J20" s="211" t="s">
        <v>62</v>
      </c>
      <c r="K20" s="211"/>
      <c r="L20" s="211"/>
      <c r="M20" s="211"/>
      <c r="N20" s="211"/>
      <c r="O20" s="211"/>
      <c r="P20" s="211"/>
      <c r="Q20" s="135" t="str">
        <f>IF(AND('[1]20'!$U$1='[1]20'!$U$3,'[1]20'!$U$3&gt;0),"SI","NO")</f>
        <v>NO</v>
      </c>
    </row>
    <row r="21" spans="1:17" s="5" customFormat="1" ht="12.75" x14ac:dyDescent="0.2">
      <c r="A21" s="9"/>
      <c r="B21" s="228" t="s">
        <v>32</v>
      </c>
      <c r="C21" s="228"/>
      <c r="D21" s="228"/>
      <c r="E21" s="228"/>
      <c r="F21" s="228"/>
      <c r="G21" s="135" t="str">
        <f>IF(AND('[1]4'!$U$1='[1]4'!$U$3,'[1]4'!$U$3&gt;0),"SI","NO")</f>
        <v>NO</v>
      </c>
      <c r="I21" s="9"/>
      <c r="J21" s="228" t="s">
        <v>66</v>
      </c>
      <c r="K21" s="228"/>
      <c r="L21" s="228"/>
      <c r="M21" s="228"/>
      <c r="N21" s="228"/>
      <c r="O21" s="228"/>
      <c r="P21" s="228"/>
      <c r="Q21" s="135" t="str">
        <f>IF(AND('[1]21'!$U$1='[1]21'!$U$3,'[1]21'!$U$3&gt;0),"SI","NO")</f>
        <v>NO</v>
      </c>
    </row>
    <row r="22" spans="1:17" s="5" customFormat="1" ht="12.75" x14ac:dyDescent="0.2">
      <c r="A22" s="9"/>
      <c r="B22" s="228" t="s">
        <v>34</v>
      </c>
      <c r="C22" s="228"/>
      <c r="D22" s="228"/>
      <c r="E22" s="228"/>
      <c r="F22" s="228"/>
      <c r="G22" s="135" t="str">
        <f>IF(AND('[1]5'!$U$1='[1]5'!$U$3,'[1]5'!$U$3&gt;0),"SI","NO")</f>
        <v>NO</v>
      </c>
      <c r="I22" s="9"/>
      <c r="J22" s="228" t="s">
        <v>69</v>
      </c>
      <c r="K22" s="228"/>
      <c r="L22" s="228"/>
      <c r="M22" s="228"/>
      <c r="N22" s="228"/>
      <c r="O22" s="228"/>
      <c r="P22" s="228"/>
      <c r="Q22" s="135" t="str">
        <f>IF(AND('[1]22'!$U$1='[1]22'!$U$3,'[1]22'!$U$3&gt;0),"SI","NO")</f>
        <v>NO</v>
      </c>
    </row>
    <row r="23" spans="1:17" s="5" customFormat="1" ht="12.75" x14ac:dyDescent="0.2">
      <c r="A23" s="9"/>
      <c r="B23" s="228" t="s">
        <v>36</v>
      </c>
      <c r="C23" s="228"/>
      <c r="D23" s="228"/>
      <c r="E23" s="228"/>
      <c r="F23" s="228"/>
      <c r="G23" s="135" t="str">
        <f>IF(AND('[1]6'!$U$1='[1]6'!$U$3,'[1]6'!$U$3&gt;0),"SI","NO")</f>
        <v>NO</v>
      </c>
      <c r="I23" s="9"/>
      <c r="J23" s="228" t="s">
        <v>74</v>
      </c>
      <c r="K23" s="228"/>
      <c r="L23" s="228"/>
      <c r="M23" s="228"/>
      <c r="N23" s="228"/>
      <c r="O23" s="228"/>
      <c r="P23" s="228"/>
      <c r="Q23" s="135" t="str">
        <f>IF(AND('[1]23'!$U$1='[1]23'!$U$3,'[1]23'!$U$3&gt;0),"SI","NO")</f>
        <v>NO</v>
      </c>
    </row>
    <row r="24" spans="1:17" s="5" customFormat="1" ht="12.75" x14ac:dyDescent="0.2">
      <c r="A24" s="9"/>
      <c r="B24" s="228" t="s">
        <v>38</v>
      </c>
      <c r="C24" s="228"/>
      <c r="D24" s="228"/>
      <c r="E24" s="228"/>
      <c r="F24" s="228"/>
      <c r="G24" s="135" t="str">
        <f>IF(AND('[1]7'!$U$1='[1]7'!$U$3,'[1]7'!$U$3&gt;0),"SI","NO")</f>
        <v>NO</v>
      </c>
      <c r="I24" s="9"/>
      <c r="J24" s="228" t="s">
        <v>76</v>
      </c>
      <c r="K24" s="228"/>
      <c r="L24" s="228"/>
      <c r="M24" s="228"/>
      <c r="N24" s="228"/>
      <c r="O24" s="228"/>
      <c r="P24" s="228"/>
      <c r="Q24" s="135" t="str">
        <f>IF(AND('[1]24'!$U$1='[1]24'!$U$3,'[1]24'!$U$3&gt;0),"SI","NO")</f>
        <v>NO</v>
      </c>
    </row>
    <row r="25" spans="1:17" s="5" customFormat="1" ht="12.75" x14ac:dyDescent="0.2">
      <c r="A25" s="123" t="s">
        <v>40</v>
      </c>
      <c r="B25" s="84"/>
      <c r="C25" s="84"/>
      <c r="D25" s="6"/>
      <c r="E25" s="6"/>
      <c r="F25" s="6"/>
      <c r="G25" s="134"/>
      <c r="I25" s="120" t="s">
        <v>78</v>
      </c>
      <c r="J25" s="121"/>
      <c r="K25" s="121"/>
      <c r="L25" s="6"/>
      <c r="M25" s="6"/>
      <c r="N25" s="6"/>
      <c r="O25" s="6"/>
      <c r="P25" s="6"/>
      <c r="Q25" s="122"/>
    </row>
    <row r="26" spans="1:17" s="5" customFormat="1" ht="12.75" x14ac:dyDescent="0.2">
      <c r="A26" s="9"/>
      <c r="B26" s="228" t="s">
        <v>41</v>
      </c>
      <c r="C26" s="228"/>
      <c r="D26" s="228"/>
      <c r="E26" s="228"/>
      <c r="F26" s="228"/>
      <c r="G26" s="135" t="str">
        <f>IF(AND('[1]8'!$U$1='[1]8'!$U$3,'[1]8'!$U$3&gt;0),"SI","NO")</f>
        <v>NO</v>
      </c>
      <c r="I26" s="9"/>
      <c r="J26" s="228" t="s">
        <v>79</v>
      </c>
      <c r="K26" s="228"/>
      <c r="L26" s="228"/>
      <c r="M26" s="228"/>
      <c r="N26" s="228"/>
      <c r="O26" s="228"/>
      <c r="P26" s="228"/>
      <c r="Q26" s="135" t="str">
        <f>IF(AND('[1]25'!$U$1='[1]25'!$U$3,'[1]25'!$U$3&gt;0),"SI","NO")</f>
        <v>NO</v>
      </c>
    </row>
    <row r="27" spans="1:17" s="5" customFormat="1" ht="14.25" customHeight="1" x14ac:dyDescent="0.2">
      <c r="A27" s="9"/>
      <c r="B27" s="228" t="s">
        <v>42</v>
      </c>
      <c r="C27" s="228"/>
      <c r="D27" s="228"/>
      <c r="E27" s="228"/>
      <c r="F27" s="228"/>
      <c r="G27" s="135" t="str">
        <f>IF(AND('[1]9'!$U$1='[1]9'!$U$3,'[1]9'!$U$3&gt;0),"SI","NO")</f>
        <v>NO</v>
      </c>
      <c r="I27" s="9"/>
      <c r="J27" s="228" t="s">
        <v>83</v>
      </c>
      <c r="K27" s="228"/>
      <c r="L27" s="228"/>
      <c r="M27" s="228"/>
      <c r="N27" s="228"/>
      <c r="O27" s="228"/>
      <c r="P27" s="228"/>
      <c r="Q27" s="135" t="str">
        <f>IF(AND('[1]26'!$U$1='[1]26'!$U$3,'[1]26'!$U$3&gt;0),"SI","NO")</f>
        <v>NO</v>
      </c>
    </row>
    <row r="28" spans="1:17" s="5" customFormat="1" ht="12" customHeight="1" x14ac:dyDescent="0.2">
      <c r="A28" s="9"/>
      <c r="B28" s="228" t="s">
        <v>43</v>
      </c>
      <c r="C28" s="228"/>
      <c r="D28" s="228"/>
      <c r="E28" s="228"/>
      <c r="F28" s="228"/>
      <c r="G28" s="135" t="str">
        <f>IF(AND('[1]10'!$U$1='[1]10'!$U$3,'[1]10'!$U$3&gt;0),"SI","NO")</f>
        <v>NO</v>
      </c>
      <c r="I28" s="9"/>
      <c r="J28" s="228" t="s">
        <v>86</v>
      </c>
      <c r="K28" s="228"/>
      <c r="L28" s="228"/>
      <c r="M28" s="228"/>
      <c r="N28" s="228"/>
      <c r="O28" s="228"/>
      <c r="P28" s="228"/>
      <c r="Q28" s="135" t="str">
        <f>IF(AND('[1]27'!$U$1='[1]27'!$U$3,'[1]27'!$U$3&gt;0),"SI","NO")</f>
        <v>NO</v>
      </c>
    </row>
    <row r="29" spans="1:17" s="5" customFormat="1" ht="12.75" x14ac:dyDescent="0.2">
      <c r="A29" s="9"/>
      <c r="B29" s="228" t="s">
        <v>44</v>
      </c>
      <c r="C29" s="228"/>
      <c r="D29" s="228"/>
      <c r="E29" s="228"/>
      <c r="F29" s="228"/>
      <c r="G29" s="135" t="str">
        <f>IF(AND('[1]11'!$U$1='[1]11'!$U$3,'[1]11'!$U$3&gt;0),"SI","NO")</f>
        <v>NO</v>
      </c>
      <c r="I29" s="120" t="s">
        <v>88</v>
      </c>
      <c r="J29" s="121"/>
      <c r="K29" s="121"/>
      <c r="L29" s="6"/>
      <c r="M29" s="6"/>
      <c r="N29" s="6"/>
      <c r="O29" s="6"/>
      <c r="P29" s="6"/>
      <c r="Q29" s="122"/>
    </row>
    <row r="30" spans="1:17" s="5" customFormat="1" ht="12.75" x14ac:dyDescent="0.2">
      <c r="A30" s="9"/>
      <c r="B30" s="228" t="s">
        <v>46</v>
      </c>
      <c r="C30" s="228"/>
      <c r="D30" s="228"/>
      <c r="E30" s="228"/>
      <c r="F30" s="228"/>
      <c r="G30" s="135" t="str">
        <f>IF(AND('[1]12'!$U$1='[1]12'!$U$3,'[1]12'!$U$3&gt;0),"SI","NO")</f>
        <v>NO</v>
      </c>
      <c r="I30" s="85"/>
      <c r="J30" s="228" t="s">
        <v>89</v>
      </c>
      <c r="K30" s="228"/>
      <c r="L30" s="228"/>
      <c r="M30" s="228"/>
      <c r="N30" s="228"/>
      <c r="O30" s="228"/>
      <c r="P30" s="228"/>
      <c r="Q30" s="135" t="str">
        <f>IF(AND('[1]28'!$U$1='[1]28'!$U$3,'[1]28'!$U$3&gt;0),"SI","NO")</f>
        <v>NO</v>
      </c>
    </row>
    <row r="31" spans="1:17" s="5" customFormat="1" ht="12.75" x14ac:dyDescent="0.2">
      <c r="A31" s="9"/>
      <c r="B31" s="228" t="s">
        <v>47</v>
      </c>
      <c r="C31" s="228"/>
      <c r="D31" s="228"/>
      <c r="E31" s="228"/>
      <c r="F31" s="228"/>
      <c r="G31" s="135" t="str">
        <f>IF(AND('[1]13'!$U$1='[1]13'!$U$3,'[1]13'!$U$3&gt;0),"SI","NO")</f>
        <v>NO</v>
      </c>
      <c r="I31" s="9"/>
      <c r="J31" s="228" t="s">
        <v>92</v>
      </c>
      <c r="K31" s="228"/>
      <c r="L31" s="228"/>
      <c r="M31" s="228"/>
      <c r="N31" s="228"/>
      <c r="O31" s="228"/>
      <c r="P31" s="228"/>
      <c r="Q31" s="135"/>
    </row>
    <row r="32" spans="1:17" s="5" customFormat="1" ht="12.75" x14ac:dyDescent="0.2">
      <c r="A32" s="9"/>
      <c r="B32" s="228" t="s">
        <v>48</v>
      </c>
      <c r="C32" s="228"/>
      <c r="D32" s="228"/>
      <c r="E32" s="228"/>
      <c r="F32" s="228"/>
      <c r="G32" s="135" t="str">
        <f>IF(AND('[1]14'!$U$1='[1]14'!$U$3,'[1]14'!$U$3&gt;0),"SI","NO")</f>
        <v>NO</v>
      </c>
      <c r="I32" s="9"/>
      <c r="J32" s="228" t="s">
        <v>93</v>
      </c>
      <c r="K32" s="228"/>
      <c r="L32" s="228"/>
      <c r="M32" s="228"/>
      <c r="N32" s="228"/>
      <c r="O32" s="228"/>
      <c r="P32" s="228"/>
      <c r="Q32" s="135" t="str">
        <f>IF(AND('[1]30'!$U$1='[1]30'!$U$3,'[1]30'!$U$3&gt;0),"SI","NO")</f>
        <v>NO</v>
      </c>
    </row>
    <row r="33" spans="1:17" s="5" customFormat="1" ht="12.75" x14ac:dyDescent="0.2">
      <c r="A33" s="123" t="s">
        <v>49</v>
      </c>
      <c r="B33" s="117"/>
      <c r="C33" s="117"/>
      <c r="D33" s="6"/>
      <c r="E33" s="6"/>
      <c r="F33" s="6"/>
      <c r="G33" s="134"/>
      <c r="I33" s="9"/>
      <c r="J33" s="228" t="s">
        <v>96</v>
      </c>
      <c r="K33" s="228"/>
      <c r="L33" s="228"/>
      <c r="M33" s="228"/>
      <c r="N33" s="228"/>
      <c r="O33" s="228"/>
      <c r="P33" s="228"/>
      <c r="Q33" s="135" t="str">
        <f>IF(AND('[1]31'!$U$1='[1]31'!$U$3,'[1]31'!$U$3&gt;0),"SI","NO")</f>
        <v>NO</v>
      </c>
    </row>
    <row r="34" spans="1:17" s="5" customFormat="1" ht="12.75" x14ac:dyDescent="0.2">
      <c r="A34" s="9"/>
      <c r="B34" s="228" t="s">
        <v>50</v>
      </c>
      <c r="C34" s="228"/>
      <c r="D34" s="228"/>
      <c r="E34" s="228"/>
      <c r="F34" s="228"/>
      <c r="G34" s="135" t="str">
        <f>IF(AND('[1]15'!$U$1='[1]15'!$U$3,'[1]15'!$U$3&gt;0),"SI","NO")</f>
        <v>SI</v>
      </c>
      <c r="I34" s="9"/>
      <c r="J34" s="228"/>
      <c r="K34" s="228"/>
      <c r="L34" s="228"/>
      <c r="M34" s="228"/>
      <c r="N34" s="228"/>
      <c r="O34" s="211"/>
      <c r="P34" s="228"/>
      <c r="Q34" s="229"/>
    </row>
    <row r="35" spans="1:17" s="5" customFormat="1" ht="15" customHeight="1" x14ac:dyDescent="0.25">
      <c r="A35" s="9"/>
      <c r="B35" s="228" t="s">
        <v>53</v>
      </c>
      <c r="C35" s="228"/>
      <c r="D35" s="228"/>
      <c r="E35" s="228"/>
      <c r="F35" s="228"/>
      <c r="G35" s="135" t="str">
        <f>IF(AND('[1]16'!$U$1='[1]16'!$U$3,'[1]16'!$U$3&gt;0),"SI","NO")</f>
        <v>NO</v>
      </c>
      <c r="I35" s="245" t="s">
        <v>588</v>
      </c>
      <c r="J35" s="246"/>
      <c r="K35" s="118"/>
      <c r="L35" s="6"/>
      <c r="M35" s="6"/>
      <c r="N35" s="6"/>
      <c r="O35" s="6"/>
      <c r="P35" s="6"/>
      <c r="Q35" s="119"/>
    </row>
    <row r="36" spans="1:17" s="5" customFormat="1" ht="12.75" x14ac:dyDescent="0.2">
      <c r="A36" s="10"/>
      <c r="B36" s="11"/>
      <c r="C36" s="11"/>
      <c r="D36" s="11"/>
      <c r="E36" s="11"/>
      <c r="F36" s="11"/>
      <c r="G36" s="12"/>
      <c r="I36" s="10"/>
      <c r="J36" s="11"/>
      <c r="K36" s="11"/>
      <c r="L36" s="11"/>
      <c r="M36" s="11"/>
      <c r="N36" s="11"/>
      <c r="O36" s="11"/>
      <c r="P36" s="11"/>
      <c r="Q36" s="12"/>
    </row>
    <row r="37" spans="1:17" s="5" customFormat="1" ht="12.75" x14ac:dyDescent="0.2">
      <c r="A37" s="72"/>
      <c r="B37" s="72"/>
      <c r="C37" s="72"/>
      <c r="D37" s="72"/>
      <c r="E37" s="72"/>
      <c r="F37" s="72"/>
      <c r="G37" s="72"/>
    </row>
    <row r="38" spans="1:17" s="5" customFormat="1" ht="12.75" x14ac:dyDescent="0.2">
      <c r="A38" s="72"/>
      <c r="B38" s="72"/>
      <c r="C38" s="72"/>
      <c r="D38" s="72"/>
      <c r="E38" s="72"/>
      <c r="F38" s="72"/>
      <c r="G38" s="72"/>
    </row>
    <row r="39" spans="1:17" s="5" customFormat="1" ht="12.75" x14ac:dyDescent="0.2">
      <c r="A39" s="72"/>
      <c r="B39" s="72"/>
      <c r="C39" s="72"/>
      <c r="D39" s="72"/>
      <c r="E39" s="72"/>
      <c r="F39" s="72"/>
      <c r="G39" s="72"/>
    </row>
    <row r="40" spans="1:17" s="5" customFormat="1" ht="15" customHeight="1" x14ac:dyDescent="0.2">
      <c r="A40" s="72"/>
      <c r="B40" s="72"/>
      <c r="C40" s="72"/>
      <c r="D40" s="72"/>
      <c r="E40" s="72"/>
      <c r="F40" s="72"/>
      <c r="G40" s="72"/>
    </row>
    <row r="41" spans="1:17" s="5" customFormat="1" ht="12.75" x14ac:dyDescent="0.2">
      <c r="A41" s="72"/>
      <c r="B41" s="72"/>
      <c r="C41" s="72"/>
      <c r="D41" s="72"/>
      <c r="E41" s="72"/>
      <c r="F41" s="72"/>
      <c r="G41" s="72"/>
    </row>
    <row r="42" spans="1:17" s="5" customFormat="1" ht="12.75" x14ac:dyDescent="0.2">
      <c r="A42" s="72"/>
      <c r="B42" s="72"/>
      <c r="C42" s="72"/>
      <c r="D42" s="72"/>
      <c r="E42" s="72"/>
      <c r="F42" s="72"/>
      <c r="G42" s="72"/>
    </row>
    <row r="43" spans="1:17" s="5" customFormat="1" ht="12.75" x14ac:dyDescent="0.2">
      <c r="A43" s="72"/>
      <c r="B43" s="72"/>
      <c r="C43" s="72"/>
      <c r="D43" s="72"/>
      <c r="E43" s="72"/>
      <c r="F43" s="72"/>
      <c r="G43" s="72"/>
    </row>
    <row r="44" spans="1:17" s="5" customFormat="1" ht="12.75" x14ac:dyDescent="0.2">
      <c r="A44" s="72"/>
      <c r="B44" s="72"/>
      <c r="C44" s="72"/>
      <c r="D44" s="72"/>
      <c r="E44" s="72"/>
      <c r="F44" s="72"/>
      <c r="G44" s="72"/>
    </row>
    <row r="45" spans="1:17" ht="12.75" x14ac:dyDescent="0.2">
      <c r="I45" s="5"/>
      <c r="J45" s="5"/>
      <c r="K45" s="5"/>
      <c r="L45" s="5"/>
      <c r="M45" s="5"/>
      <c r="N45" s="5"/>
      <c r="O45" s="5"/>
      <c r="P45" s="5"/>
      <c r="Q45" s="5"/>
    </row>
    <row r="46" spans="1:17" ht="12.75" x14ac:dyDescent="0.2">
      <c r="I46" s="5"/>
      <c r="J46" s="5"/>
      <c r="K46" s="5"/>
      <c r="L46" s="5"/>
      <c r="M46" s="5"/>
      <c r="N46" s="5"/>
      <c r="O46" s="5"/>
      <c r="P46" s="5"/>
      <c r="Q46" s="5"/>
    </row>
    <row r="47" spans="1:17" ht="12.75" x14ac:dyDescent="0.2">
      <c r="I47" s="5"/>
      <c r="J47" s="5"/>
      <c r="K47" s="5"/>
      <c r="L47" s="5"/>
      <c r="M47" s="5"/>
      <c r="N47" s="5"/>
      <c r="O47" s="5"/>
      <c r="P47" s="5"/>
      <c r="Q47" s="5"/>
    </row>
  </sheetData>
  <sheetProtection algorithmName="SHA-512" hashValue="1PaKvRdILwNVbhOPXuAlx0vK+7iJuaKskt4hAVajNPJKZevg9LaZXnWcdu5tJ8pw8RH5URx08Q4m5tbatqUTXw==" saltValue="5hXMFXK25cPHIE4/6p7gpQ==" spinCount="100000" sheet="1" objects="1" scenarios="1" formatRows="0"/>
  <mergeCells count="48">
    <mergeCell ref="I35:J35"/>
    <mergeCell ref="I11:K11"/>
    <mergeCell ref="J32:P32"/>
    <mergeCell ref="J17:P17"/>
    <mergeCell ref="J18:P18"/>
    <mergeCell ref="J19:P19"/>
    <mergeCell ref="J21:P21"/>
    <mergeCell ref="J22:P22"/>
    <mergeCell ref="J23:P23"/>
    <mergeCell ref="J24:P24"/>
    <mergeCell ref="J26:P26"/>
    <mergeCell ref="B22:F22"/>
    <mergeCell ref="B35:F35"/>
    <mergeCell ref="B34:F34"/>
    <mergeCell ref="B26:F26"/>
    <mergeCell ref="B27:F27"/>
    <mergeCell ref="B23:F23"/>
    <mergeCell ref="B28:F28"/>
    <mergeCell ref="B29:F29"/>
    <mergeCell ref="J27:P27"/>
    <mergeCell ref="J28:P28"/>
    <mergeCell ref="J30:P30"/>
    <mergeCell ref="A1:G1"/>
    <mergeCell ref="A5:G5"/>
    <mergeCell ref="A14:G14"/>
    <mergeCell ref="A3:G3"/>
    <mergeCell ref="A4:G4"/>
    <mergeCell ref="A6:G6"/>
    <mergeCell ref="A8:G8"/>
    <mergeCell ref="A10:G10"/>
    <mergeCell ref="A7:B7"/>
    <mergeCell ref="C7:E7"/>
    <mergeCell ref="C9:G9"/>
    <mergeCell ref="A11:B11"/>
    <mergeCell ref="C11:G11"/>
    <mergeCell ref="P34:Q34"/>
    <mergeCell ref="J31:P31"/>
    <mergeCell ref="J33:P33"/>
    <mergeCell ref="B24:F24"/>
    <mergeCell ref="J34:N34"/>
    <mergeCell ref="I14:Q14"/>
    <mergeCell ref="B18:F18"/>
    <mergeCell ref="B19:F19"/>
    <mergeCell ref="B20:F20"/>
    <mergeCell ref="B21:F21"/>
    <mergeCell ref="B32:F32"/>
    <mergeCell ref="B30:F30"/>
    <mergeCell ref="B31:F31"/>
  </mergeCells>
  <dataValidations count="1">
    <dataValidation type="whole" allowBlank="1" showInputMessage="1" showErrorMessage="1" error="Valor NO Válido." prompt="Solo números" sqref="C7">
      <formula1>Entero_Minimo</formula1>
      <formula2>Entero_Maximo</formula2>
    </dataValidation>
  </dataValidations>
  <hyperlinks>
    <hyperlink ref="B18:C18" location="'P1'!A1" display="Principio 1: Paridad de trato"/>
    <hyperlink ref="B19:C19" location="'P2'!A1" display="Principio 2: Participación de los accionistas"/>
    <hyperlink ref="B20:C20" location="'P3'!A1" display="Principio 3: No dilución en la participación en el capital social"/>
    <hyperlink ref="B21:C21" location="'P4'!A1" display="Principio 4: Información y comunicación a los accionistas"/>
    <hyperlink ref="B22:C22" location="'P5'!A1" display="Principio 5: Participación en dividendos de la Sociedad"/>
    <hyperlink ref="B23:C23" location="'P6'!A1" display="Principio 6: Cambio o toma de control"/>
    <hyperlink ref="B24:C24" location="'P7'!A1" display="Principio 7: Arbitraje para solución de controversias"/>
    <hyperlink ref="B26:C26" location="'P8'!A1" display="Principio 8: Función y competencia"/>
    <hyperlink ref="B27:C27" location="'P9'!A1" display="Principio 9: Reglamento de Junta General de Accionistas"/>
    <hyperlink ref="B28:C28" location="'P10'!A1" display="Principio 10: Mecanismos de convocatoria"/>
    <hyperlink ref="B29:C29" location="'P11'!A1" display="Principio 11: Propuestas de puntos de agenda"/>
    <hyperlink ref="B30:C30" location="'P12'!A1" display="Principio 12: Procedimientos para el ejercicio del voto"/>
    <hyperlink ref="B31:C31" location="'P13'!A1" display="Principio 13: Delegación de voto"/>
    <hyperlink ref="B32:C32" location="'P14'!A1" display="Principio 14: Seguimiento de acuerdos de JGA"/>
    <hyperlink ref="B35:C35" location="'P16'!A1" display="Principio 16: Funciones del Directorio"/>
    <hyperlink ref="B34:C34" location="'P15'!A1" display="Principio 15: Conformación del Directorio"/>
    <hyperlink ref="B18:F18" location="'1'!A1" display="Principio 1: Paridad de trato"/>
    <hyperlink ref="B19:F19" location="'2'!A1" display="Principio 2: Participación de los accionistas"/>
    <hyperlink ref="B20:F20" location="'3'!A1" display="Principio 3: No dilución en la participación en el capital social"/>
    <hyperlink ref="B21:F21" location="'4'!A1" display="Principio 4: Información y comunicación a los accionistas"/>
    <hyperlink ref="B22:F22" location="'5'!A1" display="Principio 5: Participación en dividendos de la Sociedad"/>
    <hyperlink ref="B23:F23" location="'6'!A1" display="Principio 6: Cambio o toma de control"/>
    <hyperlink ref="B24:F24" location="'7'!A1" display="Principio 7: Arbitraje para solución de controversias"/>
    <hyperlink ref="B26:F26" location="'8'!A1" display="Principio 8: Función y competencia"/>
    <hyperlink ref="B27:F27" location="'9'!A1" display="Principio 9: Reglamento de Junta General de Accionistas"/>
    <hyperlink ref="J26:K26" location="Principio25!A1" display="Principio 25: Entorno del sistema de gestión de riesgos"/>
    <hyperlink ref="J27:K27" location="Principio26!A1" display="Principio 26: Auditoría interna"/>
    <hyperlink ref="J28:K28" location="Principio27!A1" display="Principio 27: Auditores externos"/>
    <hyperlink ref="J19:K19" location="'P19'!A1" display="Principio 19: Directores Independientes"/>
    <hyperlink ref="J17:K17" location="'P17'!A1" display="Principio 17: Deberes y derechos de los miembros del Directorio"/>
    <hyperlink ref="J18:K18" location="'P18'!A1" display="Principio 18: Reglamento de Directorio"/>
    <hyperlink ref="J24:K24" location="'P24'!A1" display="Principio 24: Funciones de la Alta Gerencia"/>
    <hyperlink ref="B28:F28" location="'10'!A1" display="Principio 10: Mecanismos de convocatoria"/>
    <hyperlink ref="B29:F29" location="'11'!A1" display="Principio 11: Propuestas de puntos de agenda"/>
    <hyperlink ref="B30:F30" location="'12'!A1" display="Principio 12: Procedimientos para el ejercicio del voto"/>
    <hyperlink ref="B31:F31" location="'13'!A1" display="Principio 13: Delegación de voto"/>
    <hyperlink ref="B32:F32" location="'14'!A1" display="Principio 14: Seguimiento de acuerdos de JGA"/>
    <hyperlink ref="B34:F34" location="'15'!A1" display="Principio 15: Conformación del Directorio"/>
    <hyperlink ref="B35:F35" location="'16'!A1" display="Principio 16: Funciones del Directorio"/>
    <hyperlink ref="J17:N17" location="'17'!A1" display="Principio 17: Deberes y derechos de los miembros del Directorio"/>
    <hyperlink ref="J18:N18" location="'18'!A1" display="Principio 18: Reglamento de Directorio"/>
    <hyperlink ref="J19:N19" location="'19'!A1" display="Principio 19: Directores Independientes"/>
    <hyperlink ref="J20:N20" location="'20'!A1" display="Principio 20: Operatividad del Directorio"/>
    <hyperlink ref="J21:N21" location="'21'!A1" display="Principio 21: Comités especiales"/>
    <hyperlink ref="J22:N22" location="'22'!A1" display="Principio 22: Código de Ética y conflictos de interés"/>
    <hyperlink ref="J23:N23" location="'23'!A1" display="Principio 23: Operaciones con partes vinculadas"/>
    <hyperlink ref="J24:N24" location="'24'!A1" display="Principio 24: Funciones de la Alta Gerencia"/>
    <hyperlink ref="J26:N26" location="'25'!A1" display="Principio 25: Entorno del sistema de gestión de riesgos"/>
    <hyperlink ref="J27:N27" location="'26'!A1" display="Principio 26: Auditoría interna"/>
    <hyperlink ref="J28:N28" location="'27'!A1" display="Principio 27: Auditores externos"/>
    <hyperlink ref="J30:N30" location="'28'!A1" display="Principio 28: Política de información"/>
    <hyperlink ref="J31:N31" location="'29'!A1" display="Principio 29: Estados Financieros y Memoria Anual"/>
    <hyperlink ref="J32:N32" location="'30'!A1" display="Principio 30: Información sobre estructura accionaria y acuerdos entre los accionistas"/>
    <hyperlink ref="J33:N33" location="'31'!A1" display="Principio 31: Informe de gobierno corporativo"/>
    <hyperlink ref="I35:J35" location="SeccionC!A1" display="SECCION C"/>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8"/>
  </sheetPr>
  <dimension ref="A1:V13"/>
  <sheetViews>
    <sheetView zoomScaleNormal="100" workbookViewId="0">
      <selection activeCell="D5" sqref="D5:E5"/>
    </sheetView>
  </sheetViews>
  <sheetFormatPr baseColWidth="10" defaultRowHeight="12.75" x14ac:dyDescent="0.2"/>
  <cols>
    <col min="1" max="1" width="43.85546875" style="5" customWidth="1"/>
    <col min="2" max="2" width="4.85546875" style="5" customWidth="1"/>
    <col min="3" max="3" width="5.5703125" style="5" customWidth="1"/>
    <col min="4" max="4" width="6.7109375" style="5" customWidth="1"/>
    <col min="5" max="5" width="25.42578125" style="5" customWidth="1"/>
    <col min="6" max="6" width="1.42578125" style="5" customWidth="1"/>
    <col min="7" max="7" width="5.28515625" style="5" bestFit="1" customWidth="1"/>
    <col min="8" max="8" width="46.140625" style="62" customWidth="1"/>
    <col min="9" max="12" width="2.42578125" style="5" customWidth="1"/>
    <col min="13" max="16" width="3.7109375" style="5" customWidth="1"/>
    <col min="17" max="18" width="4.28515625" style="5" customWidth="1"/>
    <col min="19" max="19" width="4.28515625" style="96" customWidth="1"/>
    <col min="20" max="20" width="4.28515625" style="5" customWidth="1"/>
    <col min="21" max="21" width="2.28515625" style="96" customWidth="1"/>
    <col min="22" max="22" width="2" style="96" customWidth="1"/>
    <col min="23" max="23" width="4.28515625" style="5" customWidth="1"/>
    <col min="24" max="16384" width="11.42578125" style="5"/>
  </cols>
  <sheetData>
    <row r="1" spans="1:22" ht="38.25" customHeight="1" x14ac:dyDescent="0.2">
      <c r="A1" s="319" t="s">
        <v>40</v>
      </c>
      <c r="B1" s="320"/>
      <c r="C1" s="320"/>
      <c r="D1" s="320"/>
      <c r="E1" s="320"/>
      <c r="U1" s="97">
        <v>1</v>
      </c>
    </row>
    <row r="2" spans="1:22" ht="15" x14ac:dyDescent="0.2">
      <c r="A2" s="258" t="s">
        <v>41</v>
      </c>
      <c r="B2" s="258"/>
      <c r="C2" s="258"/>
      <c r="D2" s="258"/>
      <c r="E2" s="258"/>
      <c r="U2" s="97">
        <f>SUM(V:V)</f>
        <v>1</v>
      </c>
    </row>
    <row r="3" spans="1:22" ht="15" customHeight="1" x14ac:dyDescent="0.2">
      <c r="A3" s="259" t="s">
        <v>148</v>
      </c>
      <c r="B3" s="259"/>
      <c r="C3" s="259"/>
      <c r="D3" s="259"/>
      <c r="E3" s="259"/>
      <c r="H3" s="124" t="s">
        <v>558</v>
      </c>
    </row>
    <row r="4" spans="1:22" x14ac:dyDescent="0.2">
      <c r="B4" s="129" t="s">
        <v>1</v>
      </c>
      <c r="C4" s="129" t="s">
        <v>2</v>
      </c>
      <c r="D4" s="292" t="s">
        <v>3</v>
      </c>
      <c r="E4" s="292"/>
      <c r="G4" s="80" t="s">
        <v>602</v>
      </c>
    </row>
    <row r="5" spans="1:22" ht="51.75" customHeight="1" x14ac:dyDescent="0.2">
      <c r="A5" s="102" t="s">
        <v>149</v>
      </c>
      <c r="B5" s="128" t="s">
        <v>20</v>
      </c>
      <c r="C5" s="128"/>
      <c r="D5" s="314" t="s">
        <v>722</v>
      </c>
      <c r="E5" s="314"/>
      <c r="G5" s="81" t="str">
        <f>CONCATENATE("(",LEN(D5),")")</f>
        <v>(157)</v>
      </c>
      <c r="H5" s="78"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96">
        <v>50</v>
      </c>
      <c r="V5" s="98">
        <f>IF( AND(B5="",C5=""),0,IF(AND(C5&lt;&gt;"",D5=""),0,1))</f>
        <v>1</v>
      </c>
    </row>
    <row r="6" spans="1:22" ht="9.75" customHeight="1" x14ac:dyDescent="0.2">
      <c r="A6" s="311"/>
      <c r="B6" s="311"/>
      <c r="C6" s="311"/>
      <c r="D6" s="311"/>
      <c r="E6" s="311"/>
    </row>
    <row r="7" spans="1:22" ht="30.75" customHeight="1" x14ac:dyDescent="0.2">
      <c r="A7" s="311" t="s">
        <v>150</v>
      </c>
      <c r="B7" s="311"/>
      <c r="C7" s="311"/>
      <c r="D7" s="311"/>
      <c r="E7" s="311"/>
    </row>
    <row r="8" spans="1:22" x14ac:dyDescent="0.2">
      <c r="A8" s="296"/>
      <c r="B8" s="296"/>
      <c r="C8" s="17" t="s">
        <v>1</v>
      </c>
      <c r="D8" s="17" t="s">
        <v>2</v>
      </c>
      <c r="E8" s="17" t="s">
        <v>151</v>
      </c>
    </row>
    <row r="9" spans="1:22" ht="22.5" x14ac:dyDescent="0.2">
      <c r="A9" s="315" t="s">
        <v>152</v>
      </c>
      <c r="B9" s="315"/>
      <c r="C9" s="128"/>
      <c r="D9" s="128" t="s">
        <v>20</v>
      </c>
      <c r="E9" s="104" t="s">
        <v>750</v>
      </c>
      <c r="H9" s="62" t="str">
        <f>IF(( AND($C$9="x",$D$9="x") ),"(*) Marcar solo un valor: Si o No","")</f>
        <v/>
      </c>
      <c r="S9" s="96">
        <v>148</v>
      </c>
    </row>
    <row r="10" spans="1:22" x14ac:dyDescent="0.2">
      <c r="A10" s="315" t="s">
        <v>153</v>
      </c>
      <c r="B10" s="315"/>
      <c r="C10" s="128" t="s">
        <v>20</v>
      </c>
      <c r="D10" s="128"/>
      <c r="E10" s="104"/>
      <c r="H10" s="62" t="str">
        <f>IF(( AND($C$10="x",$D$10="x") ),"(*) Marcar solo un valor: Si o No","")</f>
        <v/>
      </c>
      <c r="S10" s="96">
        <v>149</v>
      </c>
    </row>
    <row r="11" spans="1:22" x14ac:dyDescent="0.2">
      <c r="A11" s="315" t="s">
        <v>154</v>
      </c>
      <c r="B11" s="315"/>
      <c r="C11" s="128" t="s">
        <v>20</v>
      </c>
      <c r="D11" s="128"/>
      <c r="E11" s="104"/>
      <c r="H11" s="62" t="str">
        <f>IF(( AND($C$11="x",$D$11="x") ),"(*) Marcar solo un valor: Si o No","")</f>
        <v/>
      </c>
      <c r="S11" s="96">
        <v>150</v>
      </c>
    </row>
    <row r="12" spans="1:22" x14ac:dyDescent="0.2">
      <c r="A12" s="315" t="s">
        <v>155</v>
      </c>
      <c r="B12" s="315"/>
      <c r="C12" s="128" t="s">
        <v>20</v>
      </c>
      <c r="D12" s="128"/>
      <c r="E12" s="104"/>
      <c r="H12" s="62" t="str">
        <f>IF(( AND($C$12="x",$D$12="x") ),"(*) Marcar solo un valor: Si o No","")</f>
        <v/>
      </c>
      <c r="S12" s="96">
        <v>151</v>
      </c>
    </row>
    <row r="13" spans="1:22" x14ac:dyDescent="0.2">
      <c r="A13" s="315" t="s">
        <v>156</v>
      </c>
      <c r="B13" s="315"/>
      <c r="C13" s="128"/>
      <c r="D13" s="128" t="s">
        <v>20</v>
      </c>
      <c r="E13" s="194" t="s">
        <v>662</v>
      </c>
      <c r="H13" s="62" t="str">
        <f>IF(( AND($C$13="x",$D$13="x") ),"(*) Marcar solo un valor: Si o No","")</f>
        <v/>
      </c>
      <c r="S13" s="96">
        <v>152</v>
      </c>
    </row>
  </sheetData>
  <sheetProtection password="C71F" sheet="1" objects="1" scenarios="1" formatRows="0"/>
  <mergeCells count="13">
    <mergeCell ref="A13:B13"/>
    <mergeCell ref="D4:E4"/>
    <mergeCell ref="D5:E5"/>
    <mergeCell ref="A7:E7"/>
    <mergeCell ref="A1:E1"/>
    <mergeCell ref="A8:B8"/>
    <mergeCell ref="A9:B9"/>
    <mergeCell ref="A10:B10"/>
    <mergeCell ref="A11:B11"/>
    <mergeCell ref="A12:B12"/>
    <mergeCell ref="A2:E2"/>
    <mergeCell ref="A3:E3"/>
    <mergeCell ref="A6:E6"/>
  </mergeCells>
  <dataValidations count="2">
    <dataValidation type="textLength" allowBlank="1" showErrorMessage="1" error="Cantidad de caracteres NO valido." sqref="D5:E5">
      <formula1>Explicacion_LongMinimo</formula1>
      <formula2>Explicacion_LongMaximo</formula2>
    </dataValidation>
    <dataValidation type="custom" allowBlank="1" showDropDown="1" showInputMessage="1" showErrorMessage="1" error="Valor NO Válido." prompt="Ingrese &quot;X&quot;" sqref="B5:C5 C9:D13">
      <formula1>COUNTIF(Respuesta_SINO,TRIM(CELL("contenido")))=1</formula1>
    </dataValidation>
  </dataValidations>
  <hyperlinks>
    <hyperlink ref="H3" location="Principal!A1" display="Volver al Indic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8"/>
  </sheetPr>
  <dimension ref="A1:V14"/>
  <sheetViews>
    <sheetView zoomScaleNormal="100" workbookViewId="0">
      <selection activeCell="E4" sqref="E4:G4"/>
    </sheetView>
  </sheetViews>
  <sheetFormatPr baseColWidth="10" defaultRowHeight="12.75" x14ac:dyDescent="0.2"/>
  <cols>
    <col min="1" max="1" width="24.42578125" style="5" customWidth="1"/>
    <col min="2" max="2" width="17.7109375" style="5" customWidth="1"/>
    <col min="3" max="3" width="4.85546875" style="5" customWidth="1"/>
    <col min="4" max="4" width="5.5703125" style="5" customWidth="1"/>
    <col min="5" max="5" width="10" style="5" customWidth="1"/>
    <col min="6" max="7" width="11.42578125" style="5"/>
    <col min="8" max="8" width="1.5703125" style="5" customWidth="1"/>
    <col min="9" max="9" width="5.28515625" style="5" bestFit="1" customWidth="1"/>
    <col min="10" max="10" width="45" style="62" customWidth="1"/>
    <col min="11" max="14" width="1.7109375" style="5" customWidth="1"/>
    <col min="15" max="18" width="4.42578125" style="5" customWidth="1"/>
    <col min="19" max="19" width="5.5703125" style="96" customWidth="1"/>
    <col min="20" max="20" width="5.5703125" style="5" customWidth="1"/>
    <col min="21" max="21" width="2.5703125" style="96" customWidth="1"/>
    <col min="22" max="22" width="2.42578125" style="96" customWidth="1"/>
    <col min="23" max="16384" width="11.42578125" style="5"/>
  </cols>
  <sheetData>
    <row r="1" spans="1:22" ht="15" x14ac:dyDescent="0.2">
      <c r="A1" s="258" t="s">
        <v>42</v>
      </c>
      <c r="B1" s="258"/>
      <c r="C1" s="258"/>
      <c r="D1" s="258"/>
      <c r="E1" s="258"/>
      <c r="F1" s="258"/>
      <c r="G1" s="258"/>
      <c r="J1" s="125" t="str">
        <f>'8'!A1</f>
        <v>PILAR II: Junta General de Accionistas</v>
      </c>
      <c r="U1" s="97">
        <v>1</v>
      </c>
    </row>
    <row r="2" spans="1:22" ht="15" customHeight="1" x14ac:dyDescent="0.2">
      <c r="A2" s="259" t="s">
        <v>157</v>
      </c>
      <c r="B2" s="259"/>
      <c r="C2" s="259"/>
      <c r="D2" s="259"/>
      <c r="E2" s="259"/>
      <c r="F2" s="259"/>
      <c r="G2" s="259"/>
      <c r="J2" s="124" t="s">
        <v>558</v>
      </c>
      <c r="U2" s="97">
        <f>SUM(V:V)</f>
        <v>1</v>
      </c>
    </row>
    <row r="3" spans="1:22" ht="26.25" customHeight="1" x14ac:dyDescent="0.2">
      <c r="A3" s="280"/>
      <c r="B3" s="281"/>
      <c r="C3" s="129" t="s">
        <v>1</v>
      </c>
      <c r="D3" s="129" t="s">
        <v>2</v>
      </c>
      <c r="E3" s="292" t="s">
        <v>3</v>
      </c>
      <c r="F3" s="292"/>
      <c r="G3" s="292"/>
      <c r="I3" s="80" t="s">
        <v>602</v>
      </c>
    </row>
    <row r="4" spans="1:22" ht="99" customHeight="1" x14ac:dyDescent="0.2">
      <c r="A4" s="305" t="s">
        <v>158</v>
      </c>
      <c r="B4" s="306"/>
      <c r="C4" s="128"/>
      <c r="D4" s="128" t="s">
        <v>20</v>
      </c>
      <c r="E4" s="232" t="s">
        <v>892</v>
      </c>
      <c r="F4" s="233"/>
      <c r="G4" s="234"/>
      <c r="I4" s="81" t="str">
        <f>CONCATENATE("(",LEN(E4),")")</f>
        <v>(315)</v>
      </c>
      <c r="J4" s="78" t="str">
        <f>IF(( AND(C4="x",D4="x") ),"(*) Marcar solo un valor: Si o No",IF(AND(D4="x",LEN(E4)=0),"(*) Completar la celda de explicación",
CONCATENATE("(Si/No) Marcar con 'X' solo uno de los campos. (Explicación) Longitud Máxima de ",Explicacion_LongMaximo," caracteres")))</f>
        <v>(Si/No) Marcar con 'X' solo uno de los campos. (Explicación) Longitud Máxima de 1000 caracteres</v>
      </c>
      <c r="S4" s="96">
        <v>51</v>
      </c>
      <c r="V4" s="98">
        <f>IF( AND(C4="",D4=""),0,IF(AND(D4&lt;&gt;"",E4=""),0,1))</f>
        <v>1</v>
      </c>
    </row>
    <row r="5" spans="1:22" ht="9.75" customHeight="1" x14ac:dyDescent="0.2">
      <c r="A5" s="321"/>
      <c r="B5" s="321"/>
      <c r="C5" s="321"/>
      <c r="D5" s="321"/>
      <c r="E5" s="321"/>
      <c r="F5" s="321"/>
      <c r="G5" s="321"/>
    </row>
    <row r="6" spans="1:22" x14ac:dyDescent="0.2">
      <c r="A6" s="321" t="s">
        <v>159</v>
      </c>
      <c r="B6" s="321"/>
      <c r="C6" s="321"/>
      <c r="D6" s="321"/>
      <c r="E6" s="321"/>
      <c r="F6" s="321"/>
      <c r="G6" s="321"/>
    </row>
    <row r="7" spans="1:22" ht="8.25" customHeight="1" x14ac:dyDescent="0.2">
      <c r="A7" s="321"/>
      <c r="B7" s="321"/>
      <c r="C7" s="321"/>
      <c r="D7" s="321"/>
      <c r="E7" s="321"/>
      <c r="F7" s="321"/>
      <c r="G7" s="321"/>
    </row>
    <row r="8" spans="1:22" ht="15.75" customHeight="1" x14ac:dyDescent="0.2">
      <c r="A8" s="282"/>
      <c r="B8" s="282"/>
      <c r="C8" s="282"/>
      <c r="D8" s="282"/>
      <c r="E8" s="282"/>
      <c r="F8" s="17" t="s">
        <v>1</v>
      </c>
      <c r="G8" s="17" t="s">
        <v>2</v>
      </c>
    </row>
    <row r="9" spans="1:22" ht="15.75" customHeight="1" x14ac:dyDescent="0.2">
      <c r="A9" s="293" t="s">
        <v>160</v>
      </c>
      <c r="B9" s="294"/>
      <c r="C9" s="294"/>
      <c r="D9" s="294"/>
      <c r="E9" s="295"/>
      <c r="F9" s="128"/>
      <c r="G9" s="128"/>
      <c r="J9" s="62" t="str">
        <f>IF(( AND($F$9="x",$G$9="x") ),"(*) Marcar solo un valor: Si o No","")</f>
        <v/>
      </c>
      <c r="S9" s="96">
        <v>153</v>
      </c>
    </row>
    <row r="10" spans="1:22" ht="13.5" customHeight="1" x14ac:dyDescent="0.2">
      <c r="A10" s="293" t="s">
        <v>161</v>
      </c>
      <c r="B10" s="294"/>
      <c r="C10" s="294"/>
      <c r="D10" s="294"/>
      <c r="E10" s="295"/>
      <c r="F10" s="128"/>
      <c r="G10" s="128"/>
      <c r="J10" s="62" t="str">
        <f>IF(( AND($F$10="x",$G$10="x") ),"(*) Marcar solo un valor: Si o No","")</f>
        <v/>
      </c>
      <c r="S10" s="96">
        <v>154</v>
      </c>
    </row>
    <row r="11" spans="1:22" ht="13.5" customHeight="1" x14ac:dyDescent="0.2">
      <c r="A11" s="293" t="s">
        <v>162</v>
      </c>
      <c r="B11" s="294"/>
      <c r="C11" s="294"/>
      <c r="D11" s="294"/>
      <c r="E11" s="295"/>
      <c r="F11" s="128"/>
      <c r="G11" s="128"/>
      <c r="J11" s="62" t="str">
        <f>IF(( AND($F$11="x",$G$11="x") ),"(*) Marcar solo un valor: Si o No","")</f>
        <v/>
      </c>
      <c r="S11" s="96">
        <v>155</v>
      </c>
    </row>
    <row r="12" spans="1:22" ht="15.75" customHeight="1" x14ac:dyDescent="0.2">
      <c r="A12" s="293" t="s">
        <v>163</v>
      </c>
      <c r="B12" s="294"/>
      <c r="C12" s="294"/>
      <c r="D12" s="294"/>
      <c r="E12" s="295"/>
      <c r="F12" s="128"/>
      <c r="G12" s="128"/>
      <c r="J12" s="62" t="str">
        <f>IF(( AND($F$12="x",$G$12="x") ),"(*) Marcar solo un valor: Si o No","")</f>
        <v/>
      </c>
      <c r="S12" s="96">
        <v>156</v>
      </c>
    </row>
    <row r="13" spans="1:22" ht="15.75" customHeight="1" x14ac:dyDescent="0.2">
      <c r="A13" s="293" t="s">
        <v>164</v>
      </c>
      <c r="B13" s="294"/>
      <c r="C13" s="294"/>
      <c r="D13" s="294"/>
      <c r="E13" s="295"/>
      <c r="F13" s="128"/>
      <c r="G13" s="128"/>
      <c r="J13" s="62" t="str">
        <f>IF(( AND($F$13="x",$G$13="x") ),"(*) Marcar solo un valor: Si o No","")</f>
        <v/>
      </c>
      <c r="S13" s="96">
        <v>157</v>
      </c>
    </row>
    <row r="14" spans="1:22" x14ac:dyDescent="0.2">
      <c r="A14" s="103" t="s">
        <v>165</v>
      </c>
      <c r="B14" s="273"/>
      <c r="C14" s="318"/>
      <c r="D14" s="318"/>
      <c r="E14" s="318"/>
      <c r="F14" s="318"/>
      <c r="G14" s="274"/>
      <c r="S14" s="96">
        <v>158</v>
      </c>
    </row>
  </sheetData>
  <sheetProtection password="C71F" sheet="1" objects="1" scenarios="1" formatRows="0"/>
  <mergeCells count="16">
    <mergeCell ref="A9:E9"/>
    <mergeCell ref="A8:E8"/>
    <mergeCell ref="B14:G14"/>
    <mergeCell ref="A13:E13"/>
    <mergeCell ref="A12:E12"/>
    <mergeCell ref="A11:E11"/>
    <mergeCell ref="A10:E10"/>
    <mergeCell ref="A1:G1"/>
    <mergeCell ref="A2:G2"/>
    <mergeCell ref="A3:B3"/>
    <mergeCell ref="A5:G5"/>
    <mergeCell ref="A7:G7"/>
    <mergeCell ref="A4:B4"/>
    <mergeCell ref="A6:G6"/>
    <mergeCell ref="E3:G3"/>
    <mergeCell ref="E4:G4"/>
  </mergeCells>
  <dataValidations xWindow="503" yWindow="438" count="2">
    <dataValidation type="textLength" allowBlank="1" showErrorMessage="1" error="Cantidad de caracteres NO valido." sqref="E4:G4">
      <formula1>Explicacion_LongMinimo</formula1>
      <formula2>Explicacion_LongMaximo</formula2>
    </dataValidation>
    <dataValidation type="custom" allowBlank="1" showDropDown="1" showInputMessage="1" showErrorMessage="1" error="Valor NO Válido." prompt="Ingrese &quot;X&quot;" sqref="C4:D4 F9:G13">
      <formula1>COUNTIF(Respuesta_SINO,TRIM(CELL("contenido")))=1</formula1>
    </dataValidation>
  </dataValidations>
  <hyperlinks>
    <hyperlink ref="J2" location="Principal!A1" display="Volver al Indic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8"/>
  </sheetPr>
  <dimension ref="A1:V33"/>
  <sheetViews>
    <sheetView topLeftCell="A5" zoomScaleNormal="100" workbookViewId="0">
      <selection activeCell="A5" sqref="A5:N5"/>
    </sheetView>
  </sheetViews>
  <sheetFormatPr baseColWidth="10" defaultRowHeight="12.75" x14ac:dyDescent="0.2"/>
  <cols>
    <col min="1" max="1" width="2.28515625" style="5" customWidth="1"/>
    <col min="2" max="2" width="11" style="5" customWidth="1"/>
    <col min="3" max="3" width="10.140625" style="5" customWidth="1"/>
    <col min="4" max="4" width="9.140625" style="5" customWidth="1"/>
    <col min="5" max="5" width="5" style="5" customWidth="1"/>
    <col min="6" max="6" width="7.7109375" style="5" customWidth="1"/>
    <col min="7" max="7" width="2.28515625" style="5" customWidth="1"/>
    <col min="8" max="8" width="4.28515625" style="5" customWidth="1"/>
    <col min="9" max="9" width="4.85546875" style="5" customWidth="1"/>
    <col min="10" max="10" width="4.140625" style="5" customWidth="1"/>
    <col min="11" max="11" width="5.85546875" style="5" customWidth="1"/>
    <col min="12" max="12" width="6.140625" style="5" customWidth="1"/>
    <col min="13" max="13" width="5.140625" style="5" customWidth="1"/>
    <col min="14" max="14" width="9.42578125" style="5" customWidth="1"/>
    <col min="15" max="15" width="1.5703125" style="5" customWidth="1"/>
    <col min="16" max="16" width="5.28515625" style="5" bestFit="1" customWidth="1"/>
    <col min="17" max="17" width="43.42578125" style="62" customWidth="1"/>
    <col min="18" max="18" width="5.42578125" style="5" customWidth="1"/>
    <col min="19" max="20" width="5.42578125" style="96" customWidth="1"/>
    <col min="21" max="21" width="2.28515625" style="96" customWidth="1"/>
    <col min="22" max="22" width="2.7109375" style="96" customWidth="1"/>
    <col min="23" max="24" width="5.5703125" style="5" customWidth="1"/>
    <col min="25" max="16384" width="11.42578125" style="5"/>
  </cols>
  <sheetData>
    <row r="1" spans="1:22" ht="15" x14ac:dyDescent="0.2">
      <c r="A1" s="258" t="s">
        <v>43</v>
      </c>
      <c r="B1" s="258"/>
      <c r="C1" s="258"/>
      <c r="D1" s="258"/>
      <c r="E1" s="258"/>
      <c r="F1" s="258"/>
      <c r="G1" s="258"/>
      <c r="H1" s="258"/>
      <c r="I1" s="258"/>
      <c r="J1" s="258"/>
      <c r="K1" s="258"/>
      <c r="L1" s="258"/>
      <c r="M1" s="258"/>
      <c r="N1" s="258"/>
      <c r="Q1" s="125" t="str">
        <f>'8'!A1</f>
        <v>PILAR II: Junta General de Accionistas</v>
      </c>
      <c r="U1" s="97">
        <v>2</v>
      </c>
    </row>
    <row r="2" spans="1:22" ht="15" customHeight="1" x14ac:dyDescent="0.2">
      <c r="A2" s="259" t="s">
        <v>166</v>
      </c>
      <c r="B2" s="259"/>
      <c r="C2" s="259"/>
      <c r="D2" s="259"/>
      <c r="E2" s="259"/>
      <c r="F2" s="259"/>
      <c r="G2" s="259"/>
      <c r="H2" s="259"/>
      <c r="I2" s="259"/>
      <c r="J2" s="259"/>
      <c r="K2" s="259"/>
      <c r="L2" s="259"/>
      <c r="M2" s="259"/>
      <c r="N2" s="259"/>
      <c r="Q2" s="124" t="s">
        <v>558</v>
      </c>
      <c r="U2" s="97">
        <f>SUM(V:V)</f>
        <v>2</v>
      </c>
    </row>
    <row r="3" spans="1:22" x14ac:dyDescent="0.2">
      <c r="A3" s="280"/>
      <c r="B3" s="280"/>
      <c r="C3" s="280"/>
      <c r="D3" s="280"/>
      <c r="E3" s="280"/>
      <c r="F3" s="280"/>
      <c r="G3" s="281"/>
      <c r="H3" s="129" t="s">
        <v>1</v>
      </c>
      <c r="I3" s="129" t="s">
        <v>2</v>
      </c>
      <c r="J3" s="292" t="s">
        <v>3</v>
      </c>
      <c r="K3" s="292"/>
      <c r="L3" s="292"/>
      <c r="M3" s="292"/>
      <c r="N3" s="292"/>
      <c r="P3" s="80" t="s">
        <v>602</v>
      </c>
    </row>
    <row r="4" spans="1:22" ht="301.5" customHeight="1" x14ac:dyDescent="0.2">
      <c r="A4" s="305" t="s">
        <v>167</v>
      </c>
      <c r="B4" s="306"/>
      <c r="C4" s="306"/>
      <c r="D4" s="306"/>
      <c r="E4" s="306"/>
      <c r="F4" s="306"/>
      <c r="G4" s="306"/>
      <c r="H4" s="128" t="s">
        <v>20</v>
      </c>
      <c r="I4" s="128"/>
      <c r="J4" s="232" t="s">
        <v>893</v>
      </c>
      <c r="K4" s="233"/>
      <c r="L4" s="233"/>
      <c r="M4" s="233"/>
      <c r="N4" s="234"/>
      <c r="P4" s="81" t="str">
        <f>CONCATENATE("(",LEN(J4),")")</f>
        <v>(989)</v>
      </c>
      <c r="Q4" s="78" t="str">
        <f>IF(( AND(H4="x",I4="x") ),"(*) Marcar solo un valor: Si o No",IF(AND(I4="x",LEN(J4)=0),"(*) Completar la celda de explicación",
CONCATENATE("(Si/No) Marcar con 'X' solo uno de los campos. (Explicación) Longitud Máxima de ",Explicacion_LongMaximo," caracteres")))</f>
        <v>(Si/No) Marcar con 'X' solo uno de los campos. (Explicación) Longitud Máxima de 1000 caracteres</v>
      </c>
      <c r="S4" s="96">
        <v>52</v>
      </c>
      <c r="V4" s="98">
        <f>IF( AND(H4="",I4=""),0,IF(AND(I4&lt;&gt;"",J4=""),0,1))</f>
        <v>1</v>
      </c>
    </row>
    <row r="5" spans="1:22" ht="27.75" customHeight="1" x14ac:dyDescent="0.2">
      <c r="A5" s="321" t="s">
        <v>168</v>
      </c>
      <c r="B5" s="321"/>
      <c r="C5" s="321"/>
      <c r="D5" s="321"/>
      <c r="E5" s="321"/>
      <c r="F5" s="321"/>
      <c r="G5" s="321"/>
      <c r="H5" s="321"/>
      <c r="I5" s="321"/>
      <c r="J5" s="321"/>
      <c r="K5" s="321"/>
      <c r="L5" s="321"/>
      <c r="M5" s="321"/>
      <c r="N5" s="321"/>
      <c r="O5" s="18"/>
      <c r="P5" s="75"/>
    </row>
    <row r="6" spans="1:22" ht="20.25" customHeight="1" x14ac:dyDescent="0.2">
      <c r="B6" s="324" t="s">
        <v>687</v>
      </c>
      <c r="C6" s="324" t="s">
        <v>169</v>
      </c>
      <c r="D6" s="324" t="s">
        <v>170</v>
      </c>
      <c r="E6" s="324" t="s">
        <v>171</v>
      </c>
      <c r="F6" s="324"/>
      <c r="G6" s="324" t="s">
        <v>172</v>
      </c>
      <c r="H6" s="324"/>
      <c r="I6" s="324"/>
      <c r="J6" s="327" t="s">
        <v>688</v>
      </c>
      <c r="K6" s="328" t="s">
        <v>689</v>
      </c>
      <c r="L6" s="324" t="s">
        <v>173</v>
      </c>
      <c r="M6" s="324"/>
      <c r="N6" s="324"/>
    </row>
    <row r="7" spans="1:22" ht="23.25" customHeight="1" x14ac:dyDescent="0.2">
      <c r="B7" s="324"/>
      <c r="C7" s="324"/>
      <c r="D7" s="324"/>
      <c r="E7" s="324"/>
      <c r="F7" s="324"/>
      <c r="G7" s="324"/>
      <c r="H7" s="324"/>
      <c r="I7" s="324"/>
      <c r="J7" s="327"/>
      <c r="K7" s="328"/>
      <c r="L7" s="324"/>
      <c r="M7" s="324"/>
      <c r="N7" s="324"/>
    </row>
    <row r="8" spans="1:22" ht="71.25" customHeight="1" x14ac:dyDescent="0.2">
      <c r="B8" s="324"/>
      <c r="C8" s="324"/>
      <c r="D8" s="324"/>
      <c r="E8" s="156" t="s">
        <v>174</v>
      </c>
      <c r="F8" s="156" t="s">
        <v>175</v>
      </c>
      <c r="G8" s="326" t="s">
        <v>1</v>
      </c>
      <c r="H8" s="326"/>
      <c r="I8" s="157" t="s">
        <v>2</v>
      </c>
      <c r="J8" s="327"/>
      <c r="K8" s="328"/>
      <c r="L8" s="156" t="s">
        <v>176</v>
      </c>
      <c r="M8" s="158" t="s">
        <v>690</v>
      </c>
      <c r="N8" s="156" t="s">
        <v>177</v>
      </c>
      <c r="P8" s="86" t="s">
        <v>608</v>
      </c>
      <c r="Q8" s="90" t="s">
        <v>609</v>
      </c>
      <c r="S8" s="96">
        <v>159</v>
      </c>
    </row>
    <row r="9" spans="1:22" s="24" customFormat="1" ht="22.5" x14ac:dyDescent="0.25">
      <c r="B9" s="185">
        <v>43840</v>
      </c>
      <c r="C9" s="185">
        <v>43840</v>
      </c>
      <c r="D9" s="183" t="s">
        <v>725</v>
      </c>
      <c r="E9" s="165"/>
      <c r="F9" s="159" t="s">
        <v>726</v>
      </c>
      <c r="G9" s="180"/>
      <c r="H9" s="172" t="s">
        <v>20</v>
      </c>
      <c r="I9" s="165"/>
      <c r="J9" s="193">
        <v>100</v>
      </c>
      <c r="K9" s="182">
        <v>2</v>
      </c>
      <c r="L9" s="182">
        <v>100</v>
      </c>
      <c r="M9" s="182"/>
      <c r="N9" s="186" t="s">
        <v>751</v>
      </c>
      <c r="Q9" s="62" t="str">
        <f>IF(( AND(G9="x",I9="x") ),"(*) Marcar solo un valor: Si o No",IF(AND(E9="x",F9="x"),"(*) Marcar solo un Tipo de Junta: Especial o General",""))</f>
        <v/>
      </c>
      <c r="S9" s="187"/>
      <c r="T9" s="187"/>
      <c r="U9" s="187"/>
      <c r="V9" s="187"/>
    </row>
    <row r="10" spans="1:22" s="24" customFormat="1" ht="22.5" x14ac:dyDescent="0.25">
      <c r="B10" s="185">
        <v>43978</v>
      </c>
      <c r="C10" s="185">
        <v>43978</v>
      </c>
      <c r="D10" s="183" t="s">
        <v>725</v>
      </c>
      <c r="E10" s="165"/>
      <c r="F10" s="159" t="s">
        <v>727</v>
      </c>
      <c r="G10" s="180"/>
      <c r="H10" s="172" t="s">
        <v>726</v>
      </c>
      <c r="I10" s="165"/>
      <c r="J10" s="193">
        <v>100</v>
      </c>
      <c r="K10" s="182">
        <v>1</v>
      </c>
      <c r="L10" s="182">
        <v>100</v>
      </c>
      <c r="M10" s="182"/>
      <c r="N10" s="186" t="s">
        <v>751</v>
      </c>
      <c r="Q10" s="62"/>
      <c r="S10" s="187"/>
      <c r="T10" s="187"/>
      <c r="U10" s="187"/>
      <c r="V10" s="187"/>
    </row>
    <row r="11" spans="1:22" s="24" customFormat="1" ht="30" customHeight="1" x14ac:dyDescent="0.25">
      <c r="B11" s="185">
        <v>44034</v>
      </c>
      <c r="C11" s="185">
        <v>44041</v>
      </c>
      <c r="D11" s="183" t="s">
        <v>725</v>
      </c>
      <c r="E11" s="165"/>
      <c r="F11" s="159" t="s">
        <v>727</v>
      </c>
      <c r="G11" s="180"/>
      <c r="H11" s="172" t="s">
        <v>726</v>
      </c>
      <c r="I11" s="165"/>
      <c r="J11" s="193">
        <v>100</v>
      </c>
      <c r="K11" s="182">
        <v>2</v>
      </c>
      <c r="L11" s="182">
        <v>100</v>
      </c>
      <c r="M11" s="182"/>
      <c r="N11" s="186" t="s">
        <v>751</v>
      </c>
      <c r="Q11" s="62"/>
      <c r="S11" s="187"/>
      <c r="T11" s="187"/>
      <c r="U11" s="187"/>
      <c r="V11" s="187"/>
    </row>
    <row r="12" spans="1:22" s="24" customFormat="1" ht="22.5" x14ac:dyDescent="0.25">
      <c r="B12" s="185">
        <v>44187</v>
      </c>
      <c r="C12" s="185">
        <v>44187</v>
      </c>
      <c r="D12" s="183" t="s">
        <v>725</v>
      </c>
      <c r="E12" s="165"/>
      <c r="F12" s="159" t="s">
        <v>727</v>
      </c>
      <c r="G12" s="180"/>
      <c r="H12" s="172" t="s">
        <v>726</v>
      </c>
      <c r="I12" s="165"/>
      <c r="J12" s="193">
        <v>100</v>
      </c>
      <c r="K12" s="182">
        <v>1</v>
      </c>
      <c r="L12" s="182">
        <v>100</v>
      </c>
      <c r="M12" s="182"/>
      <c r="N12" s="186" t="s">
        <v>751</v>
      </c>
      <c r="Q12" s="62"/>
      <c r="S12" s="187"/>
      <c r="T12" s="187"/>
      <c r="U12" s="187"/>
      <c r="V12" s="187"/>
    </row>
    <row r="13" spans="1:22" s="24" customFormat="1" x14ac:dyDescent="0.25">
      <c r="B13" s="184"/>
      <c r="C13" s="185"/>
      <c r="D13" s="183"/>
      <c r="E13" s="165"/>
      <c r="F13" s="159"/>
      <c r="G13" s="180"/>
      <c r="H13" s="172"/>
      <c r="I13" s="165"/>
      <c r="J13" s="193"/>
      <c r="K13" s="182"/>
      <c r="L13" s="182"/>
      <c r="M13" s="182"/>
      <c r="N13" s="186"/>
      <c r="Q13" s="62"/>
      <c r="S13" s="187"/>
      <c r="T13" s="187"/>
      <c r="U13" s="187"/>
      <c r="V13" s="187"/>
    </row>
    <row r="14" spans="1:22" s="24" customFormat="1" ht="27.75" customHeight="1" x14ac:dyDescent="0.25">
      <c r="B14" s="184"/>
      <c r="C14" s="185"/>
      <c r="D14" s="183"/>
      <c r="E14" s="165"/>
      <c r="F14" s="159"/>
      <c r="G14" s="180"/>
      <c r="H14" s="172"/>
      <c r="I14" s="165"/>
      <c r="J14" s="193"/>
      <c r="K14" s="182"/>
      <c r="L14" s="182"/>
      <c r="M14" s="188"/>
      <c r="N14" s="186"/>
      <c r="Q14" s="62"/>
      <c r="S14" s="187"/>
      <c r="T14" s="187"/>
      <c r="U14" s="187"/>
      <c r="V14" s="187"/>
    </row>
    <row r="15" spans="1:22" s="24" customFormat="1" ht="24.75" customHeight="1" x14ac:dyDescent="0.25">
      <c r="B15" s="184"/>
      <c r="C15" s="185"/>
      <c r="D15" s="183"/>
      <c r="E15" s="165"/>
      <c r="F15" s="159"/>
      <c r="G15" s="180"/>
      <c r="H15" s="172"/>
      <c r="I15" s="165"/>
      <c r="J15" s="193"/>
      <c r="K15" s="188"/>
      <c r="L15" s="182"/>
      <c r="M15" s="188"/>
      <c r="N15" s="186"/>
      <c r="Q15" s="62"/>
      <c r="S15" s="187"/>
      <c r="T15" s="187"/>
      <c r="U15" s="187"/>
      <c r="V15" s="187"/>
    </row>
    <row r="16" spans="1:22" s="24" customFormat="1" ht="24" customHeight="1" x14ac:dyDescent="0.25">
      <c r="B16" s="184"/>
      <c r="C16" s="185"/>
      <c r="D16" s="183"/>
      <c r="E16" s="165"/>
      <c r="F16" s="159"/>
      <c r="G16" s="180"/>
      <c r="H16" s="172"/>
      <c r="I16" s="165"/>
      <c r="J16" s="181"/>
      <c r="K16" s="188"/>
      <c r="L16" s="182"/>
      <c r="M16" s="188"/>
      <c r="N16" s="186"/>
      <c r="Q16" s="62"/>
      <c r="S16" s="187"/>
      <c r="T16" s="187"/>
      <c r="U16" s="187"/>
      <c r="V16" s="187"/>
    </row>
    <row r="17" spans="1:22" ht="15.75" customHeight="1" x14ac:dyDescent="0.2">
      <c r="B17" s="168"/>
      <c r="C17" s="170"/>
      <c r="D17" s="171"/>
      <c r="E17" s="165"/>
      <c r="F17" s="159"/>
      <c r="G17" s="329"/>
      <c r="H17" s="330"/>
      <c r="I17" s="165"/>
      <c r="J17" s="163"/>
      <c r="K17" s="173"/>
      <c r="L17" s="169"/>
      <c r="M17" s="173"/>
      <c r="N17" s="167"/>
      <c r="Q17" s="62" t="str">
        <f t="shared" ref="Q17:Q18" si="0">IF(( AND(G17="x",I17="x") ),"(*) Marcar solo un valor: Si o No",IF(AND(E17="x",F17="x"),"(*) Marcar solo un Tipo de Junta: Especial o General",""))</f>
        <v/>
      </c>
    </row>
    <row r="18" spans="1:22" ht="15.75" customHeight="1" x14ac:dyDescent="0.2">
      <c r="B18" s="168"/>
      <c r="C18" s="170"/>
      <c r="D18" s="171"/>
      <c r="E18" s="165"/>
      <c r="F18" s="159"/>
      <c r="G18" s="329"/>
      <c r="H18" s="330"/>
      <c r="I18" s="165"/>
      <c r="J18" s="163"/>
      <c r="K18" s="173"/>
      <c r="L18" s="169"/>
      <c r="M18" s="173"/>
      <c r="N18" s="167"/>
      <c r="Q18" s="62" t="str">
        <f t="shared" si="0"/>
        <v/>
      </c>
    </row>
    <row r="19" spans="1:22" ht="21.75" customHeight="1" x14ac:dyDescent="0.2">
      <c r="B19" s="325" t="s">
        <v>551</v>
      </c>
      <c r="C19" s="325"/>
      <c r="D19" s="325"/>
      <c r="E19" s="325"/>
      <c r="F19" s="325"/>
      <c r="G19" s="325"/>
      <c r="H19" s="325"/>
      <c r="I19" s="325"/>
      <c r="J19" s="325"/>
      <c r="K19" s="325"/>
      <c r="L19" s="325"/>
      <c r="M19" s="325"/>
      <c r="N19" s="325"/>
      <c r="P19" s="91" t="s">
        <v>610</v>
      </c>
      <c r="Q19" s="88" t="s">
        <v>611</v>
      </c>
      <c r="S19" s="96">
        <v>0</v>
      </c>
    </row>
    <row r="20" spans="1:22" ht="4.5" customHeight="1" x14ac:dyDescent="0.2">
      <c r="B20" s="27"/>
      <c r="C20" s="27"/>
      <c r="D20" s="27"/>
      <c r="E20" s="27"/>
      <c r="F20" s="27"/>
      <c r="G20" s="27"/>
      <c r="H20" s="27"/>
      <c r="I20" s="27"/>
      <c r="J20" s="27"/>
      <c r="K20" s="27"/>
      <c r="L20" s="27"/>
      <c r="M20" s="27"/>
      <c r="N20" s="27"/>
    </row>
    <row r="21" spans="1:22" ht="54" customHeight="1" x14ac:dyDescent="0.2">
      <c r="A21" s="308" t="s">
        <v>178</v>
      </c>
      <c r="B21" s="308"/>
      <c r="C21" s="308"/>
      <c r="D21" s="308"/>
      <c r="E21" s="308"/>
      <c r="F21" s="308"/>
      <c r="G21" s="308"/>
      <c r="H21" s="308"/>
      <c r="I21" s="308"/>
      <c r="J21" s="308"/>
      <c r="K21" s="308"/>
      <c r="L21" s="308"/>
      <c r="M21" s="308"/>
      <c r="N21" s="308"/>
    </row>
    <row r="22" spans="1:22" ht="26.25" customHeight="1" x14ac:dyDescent="0.2">
      <c r="B22" s="302" t="s">
        <v>115</v>
      </c>
      <c r="C22" s="302"/>
      <c r="D22" s="302"/>
      <c r="E22" s="302"/>
      <c r="F22" s="145" t="s">
        <v>20</v>
      </c>
      <c r="G22" s="302" t="s">
        <v>118</v>
      </c>
      <c r="H22" s="302"/>
      <c r="I22" s="302"/>
      <c r="J22" s="302"/>
      <c r="K22" s="302"/>
      <c r="L22" s="302"/>
      <c r="M22" s="302"/>
      <c r="N22" s="107"/>
      <c r="S22" s="96">
        <v>160</v>
      </c>
      <c r="T22" s="96">
        <v>161</v>
      </c>
    </row>
    <row r="23" spans="1:22" ht="26.25" customHeight="1" x14ac:dyDescent="0.2">
      <c r="B23" s="302" t="s">
        <v>116</v>
      </c>
      <c r="C23" s="302"/>
      <c r="D23" s="302"/>
      <c r="E23" s="302"/>
      <c r="F23" s="145" t="s">
        <v>20</v>
      </c>
      <c r="G23" s="302" t="s">
        <v>179</v>
      </c>
      <c r="H23" s="302"/>
      <c r="I23" s="302"/>
      <c r="J23" s="302"/>
      <c r="K23" s="302"/>
      <c r="L23" s="302"/>
      <c r="M23" s="302"/>
      <c r="N23" s="107"/>
      <c r="S23" s="96">
        <v>162</v>
      </c>
      <c r="T23" s="96">
        <v>163</v>
      </c>
    </row>
    <row r="24" spans="1:22" ht="26.25" customHeight="1" x14ac:dyDescent="0.2">
      <c r="B24" s="302" t="s">
        <v>117</v>
      </c>
      <c r="C24" s="302"/>
      <c r="D24" s="302"/>
      <c r="E24" s="302"/>
      <c r="F24" s="145" t="s">
        <v>20</v>
      </c>
      <c r="G24" s="302" t="s">
        <v>120</v>
      </c>
      <c r="H24" s="302"/>
      <c r="I24" s="302"/>
      <c r="J24" s="302"/>
      <c r="K24" s="302"/>
      <c r="L24" s="302"/>
      <c r="M24" s="302"/>
      <c r="N24" s="164" t="s">
        <v>663</v>
      </c>
      <c r="S24" s="96">
        <v>164</v>
      </c>
      <c r="T24" s="96">
        <v>165</v>
      </c>
    </row>
    <row r="25" spans="1:22" x14ac:dyDescent="0.2">
      <c r="A25" s="308"/>
      <c r="B25" s="308"/>
      <c r="C25" s="308"/>
      <c r="D25" s="308"/>
      <c r="E25" s="308"/>
      <c r="F25" s="308"/>
      <c r="G25" s="308"/>
      <c r="H25" s="308"/>
      <c r="I25" s="308"/>
      <c r="J25" s="308"/>
      <c r="K25" s="308"/>
      <c r="L25" s="308"/>
      <c r="M25" s="308"/>
      <c r="N25" s="308"/>
    </row>
    <row r="26" spans="1:22" ht="15" x14ac:dyDescent="0.25">
      <c r="A26" s="2" t="s">
        <v>180</v>
      </c>
      <c r="B26" s="26"/>
      <c r="C26" s="4"/>
      <c r="D26" s="4"/>
      <c r="E26" s="4"/>
      <c r="F26" s="4"/>
      <c r="G26" s="4"/>
      <c r="H26" s="4"/>
      <c r="I26" s="4"/>
      <c r="J26" s="4"/>
      <c r="K26" s="4"/>
      <c r="L26" s="4"/>
      <c r="M26" s="4"/>
      <c r="N26" s="4"/>
    </row>
    <row r="27" spans="1:22" ht="24" customHeight="1" x14ac:dyDescent="0.2">
      <c r="A27" s="280"/>
      <c r="B27" s="280"/>
      <c r="C27" s="280"/>
      <c r="D27" s="280"/>
      <c r="E27" s="280"/>
      <c r="F27" s="281"/>
      <c r="G27" s="256" t="s">
        <v>1</v>
      </c>
      <c r="H27" s="257"/>
      <c r="I27" s="129" t="s">
        <v>2</v>
      </c>
      <c r="J27" s="292" t="s">
        <v>3</v>
      </c>
      <c r="K27" s="292"/>
      <c r="L27" s="292"/>
      <c r="M27" s="292"/>
      <c r="N27" s="292"/>
      <c r="P27" s="80" t="s">
        <v>602</v>
      </c>
    </row>
    <row r="28" spans="1:22" ht="125.25" customHeight="1" x14ac:dyDescent="0.2">
      <c r="A28" s="305" t="s">
        <v>181</v>
      </c>
      <c r="B28" s="306"/>
      <c r="C28" s="306"/>
      <c r="D28" s="306"/>
      <c r="E28" s="306"/>
      <c r="F28" s="317"/>
      <c r="G28" s="322" t="s">
        <v>20</v>
      </c>
      <c r="H28" s="323"/>
      <c r="I28" s="128"/>
      <c r="J28" s="232" t="s">
        <v>819</v>
      </c>
      <c r="K28" s="233"/>
      <c r="L28" s="233"/>
      <c r="M28" s="233"/>
      <c r="N28" s="234"/>
      <c r="P28" s="81" t="str">
        <f>CONCATENATE("(",LEN(J28),")")</f>
        <v>(366)</v>
      </c>
      <c r="Q28" s="78" t="str">
        <f>IF(( AND(G28="x",I28="x") ),"(*) Marcar solo un valor: Si o No",IF(AND(I28="x",LEN(J28)=0),"(*) Completar la celda de explicación",
CONCATENATE("(Si/No) Marcar con 'X' solo uno de los campos. (Explicación) Longitud Máxima de ",Explicacion_LongMaximo," caracteres")))</f>
        <v>(Si/No) Marcar con 'X' solo uno de los campos. (Explicación) Longitud Máxima de 1000 caracteres</v>
      </c>
      <c r="S28" s="96">
        <v>53</v>
      </c>
      <c r="V28" s="98">
        <f>IF( AND(G28="",I28=""),0,IF(AND(I28&lt;&gt;"",J28=""),0,1))</f>
        <v>1</v>
      </c>
    </row>
    <row r="29" spans="1:22" x14ac:dyDescent="0.2">
      <c r="A29" s="308"/>
      <c r="B29" s="308"/>
      <c r="C29" s="308"/>
      <c r="D29" s="308"/>
      <c r="E29" s="308"/>
      <c r="F29" s="308"/>
      <c r="G29" s="308"/>
      <c r="H29" s="308"/>
      <c r="I29" s="308"/>
      <c r="J29" s="308"/>
      <c r="K29" s="308"/>
      <c r="L29" s="308"/>
      <c r="M29" s="308"/>
      <c r="N29" s="308"/>
    </row>
    <row r="30" spans="1:22" ht="15.75" customHeight="1" x14ac:dyDescent="0.2">
      <c r="A30" s="308" t="s">
        <v>182</v>
      </c>
      <c r="B30" s="308"/>
      <c r="C30" s="308"/>
      <c r="D30" s="308"/>
      <c r="E30" s="308"/>
      <c r="F30" s="308"/>
      <c r="G30" s="308"/>
      <c r="H30" s="308"/>
      <c r="I30" s="308"/>
      <c r="J30" s="308"/>
      <c r="K30" s="308"/>
      <c r="L30" s="308"/>
      <c r="M30" s="308"/>
      <c r="N30" s="308"/>
    </row>
    <row r="31" spans="1:22" x14ac:dyDescent="0.2">
      <c r="A31" s="280"/>
      <c r="B31" s="280"/>
      <c r="C31" s="280"/>
      <c r="D31" s="280"/>
      <c r="E31" s="280"/>
      <c r="F31" s="280"/>
      <c r="G31" s="280"/>
      <c r="H31" s="280"/>
      <c r="I31" s="280"/>
      <c r="J31" s="280"/>
      <c r="K31" s="281"/>
      <c r="L31" s="292" t="s">
        <v>1</v>
      </c>
      <c r="M31" s="292"/>
      <c r="N31" s="17" t="s">
        <v>2</v>
      </c>
    </row>
    <row r="32" spans="1:22" ht="30" customHeight="1" x14ac:dyDescent="0.2">
      <c r="A32" s="315" t="s">
        <v>183</v>
      </c>
      <c r="B32" s="315"/>
      <c r="C32" s="315"/>
      <c r="D32" s="315"/>
      <c r="E32" s="315"/>
      <c r="F32" s="315"/>
      <c r="G32" s="315"/>
      <c r="H32" s="315"/>
      <c r="I32" s="315"/>
      <c r="J32" s="315"/>
      <c r="K32" s="293"/>
      <c r="L32" s="322" t="s">
        <v>20</v>
      </c>
      <c r="M32" s="323"/>
      <c r="N32" s="128"/>
      <c r="Q32" s="62" t="str">
        <f>IF(( AND(L32="x",N32="x") ),"(*) Marcar solo un valor: Si o No","")</f>
        <v/>
      </c>
      <c r="S32" s="96">
        <v>166</v>
      </c>
    </row>
    <row r="33" spans="1:19" ht="30" customHeight="1" x14ac:dyDescent="0.2">
      <c r="A33" s="315" t="s">
        <v>184</v>
      </c>
      <c r="B33" s="315"/>
      <c r="C33" s="315"/>
      <c r="D33" s="315"/>
      <c r="E33" s="315"/>
      <c r="F33" s="315"/>
      <c r="G33" s="315"/>
      <c r="H33" s="315"/>
      <c r="I33" s="315"/>
      <c r="J33" s="315"/>
      <c r="K33" s="293"/>
      <c r="L33" s="322" t="s">
        <v>20</v>
      </c>
      <c r="M33" s="323"/>
      <c r="N33" s="128"/>
      <c r="Q33" s="62" t="str">
        <f>IF(( AND(L33="x",N33="x") ),"(*) Marcar solo un valor: Si o No","")</f>
        <v/>
      </c>
      <c r="S33" s="96">
        <v>167</v>
      </c>
    </row>
  </sheetData>
  <sheetProtection password="C71F" sheet="1" objects="1" scenarios="1" formatCells="0" formatRows="0" insertRows="0"/>
  <dataConsolidate/>
  <mergeCells count="41">
    <mergeCell ref="A21:N21"/>
    <mergeCell ref="A5:N5"/>
    <mergeCell ref="B19:N19"/>
    <mergeCell ref="G6:I7"/>
    <mergeCell ref="G8:H8"/>
    <mergeCell ref="J6:J8"/>
    <mergeCell ref="K6:K8"/>
    <mergeCell ref="L6:N7"/>
    <mergeCell ref="G17:H17"/>
    <mergeCell ref="G18:H18"/>
    <mergeCell ref="A1:N1"/>
    <mergeCell ref="A2:N2"/>
    <mergeCell ref="A3:G3"/>
    <mergeCell ref="A25:N25"/>
    <mergeCell ref="A27:F27"/>
    <mergeCell ref="B6:B8"/>
    <mergeCell ref="C6:C8"/>
    <mergeCell ref="D6:D8"/>
    <mergeCell ref="E6:F7"/>
    <mergeCell ref="J3:N3"/>
    <mergeCell ref="J4:N4"/>
    <mergeCell ref="B22:E22"/>
    <mergeCell ref="B23:E23"/>
    <mergeCell ref="B24:E24"/>
    <mergeCell ref="J27:N27"/>
    <mergeCell ref="A4:G4"/>
    <mergeCell ref="L33:M33"/>
    <mergeCell ref="G22:M22"/>
    <mergeCell ref="G23:M23"/>
    <mergeCell ref="A33:K33"/>
    <mergeCell ref="G28:H28"/>
    <mergeCell ref="J28:N28"/>
    <mergeCell ref="G24:M24"/>
    <mergeCell ref="L31:M31"/>
    <mergeCell ref="L32:M32"/>
    <mergeCell ref="A29:N29"/>
    <mergeCell ref="A31:K31"/>
    <mergeCell ref="A28:F28"/>
    <mergeCell ref="A30:N30"/>
    <mergeCell ref="A32:K32"/>
    <mergeCell ref="G27:H27"/>
  </mergeCells>
  <dataValidations xWindow="78" yWindow="650" count="7">
    <dataValidation type="textLength" allowBlank="1" showErrorMessage="1" error="Cantidad de caracteres NO valido." sqref="J4:N4 J28:N28">
      <formula1>Explicacion_LongMinimo</formula1>
      <formula2>Explicacion_LongMaximo</formula2>
    </dataValidation>
    <dataValidation type="custom" allowBlank="1" showDropDown="1" showInputMessage="1" showErrorMessage="1" error="Valor NO Válido." prompt="Ingrese &quot;X&quot;" sqref="H4:I4 I9:I18 I28 N32:N33 E9:F18">
      <formula1>COUNTIF(Respuesta_SINO,TRIM(CELL("contenido")))=1</formula1>
    </dataValidation>
    <dataValidation type="custom" allowBlank="1" showDropDown="1" showInputMessage="1" showErrorMessage="1" error="Valor NO Valido." prompt="Ingrese &quot;X&quot;" sqref="G9:H18 G28:H28 L32:M33">
      <formula1>COUNTIF(Respuesta_SINO,TRIM(CELL("contenido")))=1</formula1>
    </dataValidation>
    <dataValidation type="decimal" allowBlank="1" showInputMessage="1" showErrorMessage="1" prompt="Ingrese Número" sqref="N9:N16">
      <formula1>Decimal2_Minimo</formula1>
      <formula2>Decimal2_Maximo</formula2>
    </dataValidation>
    <dataValidation type="date" operator="lessThan" allowBlank="1" showInputMessage="1" showErrorMessage="1" error="Fecha No Valida" prompt="(dd/mm/yyyy)" sqref="B9:B18">
      <formula1>C9</formula1>
    </dataValidation>
    <dataValidation type="date" operator="greaterThan" allowBlank="1" showInputMessage="1" showErrorMessage="1" error="Fecha No Valida" prompt="(dd/mm/yyyy)" sqref="C9:C18">
      <formula1>B9</formula1>
    </dataValidation>
    <dataValidation type="decimal" allowBlank="1" showInputMessage="1" showErrorMessage="1" error="Valor NO Válido" prompt="Ingrese Número" sqref="J9:M18">
      <formula1>Decimal2_Minimo</formula1>
      <formula2>Decimal2_Maximo</formula2>
    </dataValidation>
  </dataValidations>
  <hyperlinks>
    <hyperlink ref="Q2" location="Principal!A1" display="Volver al Indic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8"/>
  </sheetPr>
  <dimension ref="A1:V14"/>
  <sheetViews>
    <sheetView topLeftCell="A5" zoomScaleNormal="100" workbookViewId="0">
      <selection activeCell="A8" sqref="A8"/>
    </sheetView>
  </sheetViews>
  <sheetFormatPr baseColWidth="10" defaultRowHeight="12.75" x14ac:dyDescent="0.2"/>
  <cols>
    <col min="1" max="1" width="3.7109375" style="5" customWidth="1"/>
    <col min="2" max="2" width="23" style="5" customWidth="1"/>
    <col min="3" max="4" width="2.85546875" style="5" customWidth="1"/>
    <col min="5" max="5" width="14.7109375" style="5" customWidth="1"/>
    <col min="6" max="6" width="5.140625" style="5" customWidth="1"/>
    <col min="7" max="7" width="5.7109375" style="5" customWidth="1"/>
    <col min="8" max="8" width="2.85546875" style="5" customWidth="1"/>
    <col min="9" max="9" width="24.42578125" style="5" customWidth="1"/>
    <col min="10" max="10" width="1.7109375" style="5" customWidth="1"/>
    <col min="11" max="11" width="5.28515625" style="5" bestFit="1" customWidth="1"/>
    <col min="12" max="12" width="46.85546875" style="5" customWidth="1"/>
    <col min="13" max="16" width="3.42578125" style="5" customWidth="1"/>
    <col min="17" max="18" width="5" style="5" customWidth="1"/>
    <col min="19" max="19" width="5" style="96" customWidth="1"/>
    <col min="20" max="20" width="6.42578125" style="5" customWidth="1"/>
    <col min="21" max="21" width="3" style="96" customWidth="1"/>
    <col min="22" max="22" width="2.42578125" style="96" customWidth="1"/>
    <col min="23" max="16384" width="11.42578125" style="5"/>
  </cols>
  <sheetData>
    <row r="1" spans="1:22" ht="15" x14ac:dyDescent="0.2">
      <c r="A1" s="258" t="s">
        <v>185</v>
      </c>
      <c r="B1" s="258"/>
      <c r="C1" s="258"/>
      <c r="D1" s="258"/>
      <c r="E1" s="258"/>
      <c r="F1" s="258"/>
      <c r="G1" s="258"/>
      <c r="H1" s="258"/>
      <c r="I1" s="258"/>
      <c r="L1" s="125" t="str">
        <f>'8'!A1</f>
        <v>PILAR II: Junta General de Accionistas</v>
      </c>
      <c r="U1" s="97">
        <v>1</v>
      </c>
    </row>
    <row r="2" spans="1:22" ht="15" customHeight="1" x14ac:dyDescent="0.2">
      <c r="A2" s="259" t="s">
        <v>45</v>
      </c>
      <c r="B2" s="259"/>
      <c r="C2" s="259"/>
      <c r="D2" s="259"/>
      <c r="E2" s="259"/>
      <c r="F2" s="259"/>
      <c r="G2" s="259"/>
      <c r="H2" s="259"/>
      <c r="I2" s="259"/>
      <c r="L2" s="124" t="s">
        <v>558</v>
      </c>
      <c r="U2" s="97">
        <f>SUM(V:V)</f>
        <v>1</v>
      </c>
    </row>
    <row r="3" spans="1:22" x14ac:dyDescent="0.2">
      <c r="A3" s="280"/>
      <c r="B3" s="280"/>
      <c r="C3" s="280"/>
      <c r="D3" s="280"/>
      <c r="E3" s="281"/>
      <c r="F3" s="129" t="s">
        <v>1</v>
      </c>
      <c r="G3" s="129" t="s">
        <v>2</v>
      </c>
      <c r="H3" s="292" t="s">
        <v>3</v>
      </c>
      <c r="I3" s="292"/>
      <c r="K3" s="80" t="s">
        <v>602</v>
      </c>
    </row>
    <row r="4" spans="1:22" ht="166.5" customHeight="1" x14ac:dyDescent="0.2">
      <c r="A4" s="309" t="s">
        <v>186</v>
      </c>
      <c r="B4" s="309"/>
      <c r="C4" s="309"/>
      <c r="D4" s="309"/>
      <c r="E4" s="309"/>
      <c r="F4" s="128"/>
      <c r="G4" s="128" t="s">
        <v>20</v>
      </c>
      <c r="H4" s="232" t="s">
        <v>894</v>
      </c>
      <c r="I4" s="234"/>
      <c r="K4" s="81" t="str">
        <f>CONCATENATE("(",LEN(H4),")")</f>
        <v>(424)</v>
      </c>
      <c r="L4" s="78" t="str">
        <f>IF(( AND(F4="x",G4="x") ),"(*) Marcar solo un valor: Si o No",IF(AND(G4="x",LEN(H4)=0),"(*) Completar la celda de explicación",
CONCATENATE("(Si/No) Marcar con 'X' solo uno de los campos. (Explicación) Longitud Máxima de ",Explicacion_LongMaximo," caracteres")))</f>
        <v>(Si/No) Marcar con 'X' solo uno de los campos. (Explicación) Longitud Máxima de 1000 caracteres</v>
      </c>
      <c r="S4" s="96">
        <v>54</v>
      </c>
      <c r="V4" s="98">
        <f>IF( AND(F4="",G4=""),0,IF(AND(G4&lt;&gt;"",H4=""),0,1))</f>
        <v>1</v>
      </c>
    </row>
    <row r="5" spans="1:22" ht="39.75" customHeight="1" x14ac:dyDescent="0.2">
      <c r="A5" s="308" t="s">
        <v>187</v>
      </c>
      <c r="B5" s="308"/>
      <c r="C5" s="308"/>
      <c r="D5" s="308"/>
      <c r="E5" s="308"/>
      <c r="F5" s="308"/>
      <c r="G5" s="308"/>
      <c r="H5" s="308"/>
      <c r="I5" s="308"/>
    </row>
    <row r="6" spans="1:22" ht="15.75" customHeight="1" x14ac:dyDescent="0.2">
      <c r="B6" s="302" t="s">
        <v>188</v>
      </c>
      <c r="C6" s="302"/>
      <c r="D6" s="302"/>
      <c r="E6" s="302"/>
      <c r="F6" s="302"/>
      <c r="G6" s="302"/>
      <c r="H6" s="302"/>
      <c r="I6" s="302"/>
    </row>
    <row r="7" spans="1:22" ht="21" customHeight="1" x14ac:dyDescent="0.2">
      <c r="B7" s="332" t="s">
        <v>189</v>
      </c>
      <c r="C7" s="334"/>
      <c r="D7" s="332" t="s">
        <v>190</v>
      </c>
      <c r="E7" s="333"/>
      <c r="F7" s="333"/>
      <c r="G7" s="333"/>
      <c r="H7" s="334"/>
      <c r="I7" s="16" t="s">
        <v>191</v>
      </c>
      <c r="K7" s="86"/>
      <c r="L7" s="90"/>
    </row>
    <row r="8" spans="1:22" x14ac:dyDescent="0.2">
      <c r="B8" s="241">
        <v>0</v>
      </c>
      <c r="C8" s="243"/>
      <c r="D8" s="241">
        <v>0</v>
      </c>
      <c r="E8" s="242"/>
      <c r="F8" s="242"/>
      <c r="G8" s="242"/>
      <c r="H8" s="243"/>
      <c r="I8" s="105">
        <v>0</v>
      </c>
      <c r="L8" s="61" t="str">
        <f t="shared" ref="L8" si="0" xml:space="preserve"> IF(AND(AND(ISNUMBER(B8),LEN(B8)&lt;=11)=FALSE,B8&lt;&gt;""),CONCATENATE("Valor No válido en: ",$B$6," ",$B$7),
IF(AND(AND(ISNUMBER(D8),LEN(D8)&lt;=11)=FALSE,D8&lt;&gt;""),CONCATENATE("Valor No válido en: ",$B$6," ",$D$7),
IF(AND(AND(ISNUMBER(I8),LEN(I8)&lt;=11)=FALSE,I8&lt;&gt;""),CONCATENATE("Valor No válido en: ",$B$6," ",$I$7),""
)))</f>
        <v/>
      </c>
      <c r="S8" s="96">
        <v>168</v>
      </c>
    </row>
    <row r="9" spans="1:22" ht="20.25" customHeight="1" x14ac:dyDescent="0.2">
      <c r="A9" s="308"/>
      <c r="B9" s="308"/>
      <c r="C9" s="308"/>
      <c r="D9" s="308"/>
      <c r="E9" s="308"/>
      <c r="F9" s="308"/>
      <c r="G9" s="308"/>
      <c r="H9" s="308"/>
      <c r="I9" s="308"/>
      <c r="K9" s="91"/>
      <c r="L9" s="88"/>
    </row>
    <row r="10" spans="1:22" ht="26.25" customHeight="1" x14ac:dyDescent="0.2">
      <c r="A10" s="308" t="s">
        <v>192</v>
      </c>
      <c r="B10" s="308"/>
      <c r="C10" s="308"/>
      <c r="D10" s="308"/>
      <c r="E10" s="308"/>
      <c r="F10" s="308"/>
      <c r="G10" s="308"/>
      <c r="H10" s="308"/>
      <c r="I10" s="308"/>
    </row>
    <row r="11" spans="1:22" ht="6" customHeight="1" x14ac:dyDescent="0.2">
      <c r="A11" s="29"/>
      <c r="B11" s="29"/>
      <c r="C11" s="29"/>
      <c r="D11" s="29"/>
      <c r="E11" s="29"/>
      <c r="F11" s="29"/>
      <c r="G11" s="29"/>
      <c r="H11" s="29"/>
      <c r="I11" s="29"/>
    </row>
    <row r="12" spans="1:22" ht="15" customHeight="1" x14ac:dyDescent="0.2">
      <c r="A12" s="32"/>
      <c r="B12" s="33" t="s">
        <v>552</v>
      </c>
      <c r="C12" s="30"/>
      <c r="D12" s="128"/>
      <c r="E12" s="331"/>
      <c r="F12" s="298"/>
      <c r="G12" s="31" t="s">
        <v>2</v>
      </c>
      <c r="H12" s="128"/>
      <c r="L12" s="62" t="str">
        <f>IF(( AND($D$12="x",$H$12="x") ),"(*) Marcar solo un valor: Si o No","")</f>
        <v/>
      </c>
      <c r="S12" s="96">
        <v>169</v>
      </c>
    </row>
    <row r="14" spans="1:22" x14ac:dyDescent="0.2">
      <c r="F14" s="28"/>
    </row>
  </sheetData>
  <sheetProtection password="C71F" sheet="1" objects="1" scenarios="1" formatRows="0"/>
  <mergeCells count="15">
    <mergeCell ref="A1:I1"/>
    <mergeCell ref="A2:I2"/>
    <mergeCell ref="A3:E3"/>
    <mergeCell ref="A9:I9"/>
    <mergeCell ref="E12:F12"/>
    <mergeCell ref="A10:I10"/>
    <mergeCell ref="B6:I6"/>
    <mergeCell ref="H3:I3"/>
    <mergeCell ref="H4:I4"/>
    <mergeCell ref="D7:H7"/>
    <mergeCell ref="D8:H8"/>
    <mergeCell ref="B7:C7"/>
    <mergeCell ref="B8:C8"/>
    <mergeCell ref="A4:E4"/>
    <mergeCell ref="A5:I5"/>
  </mergeCells>
  <dataValidations count="3">
    <dataValidation type="textLength" allowBlank="1" showErrorMessage="1" error="Cantidad de caracteres NO valido." sqref="H4:I4">
      <formula1>Explicacion_LongMinimo</formula1>
      <formula2>Explicacion_LongMaximo</formula2>
    </dataValidation>
    <dataValidation type="custom" allowBlank="1" showDropDown="1" showInputMessage="1" showErrorMessage="1" error="Valor NO Válido." prompt="Ingrese &quot;X&quot;" sqref="F4:G4 D12 H12">
      <formula1>COUNTIF(Respuesta_SINO,TRIM(CELL("contenido")))=1</formula1>
    </dataValidation>
    <dataValidation type="whole" allowBlank="1" showInputMessage="1" showErrorMessage="1" error="Valor NO Válido." prompt="Ingrese Número" sqref="I8 D8:H8 B8:C8">
      <formula1>Entero_Minimo</formula1>
      <formula2>Entero_Maximo</formula2>
    </dataValidation>
  </dataValidations>
  <hyperlinks>
    <hyperlink ref="L2" location="Principal!A1" display="Volver al Indic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8"/>
  </sheetPr>
  <dimension ref="A1:V26"/>
  <sheetViews>
    <sheetView topLeftCell="A23" zoomScaleNormal="100" workbookViewId="0">
      <selection activeCell="A5" sqref="A5:K5"/>
    </sheetView>
  </sheetViews>
  <sheetFormatPr baseColWidth="10" defaultRowHeight="12.75" x14ac:dyDescent="0.2"/>
  <cols>
    <col min="1" max="1" width="4.28515625" style="5" customWidth="1"/>
    <col min="2" max="2" width="15" style="5" customWidth="1"/>
    <col min="3" max="3" width="6.85546875" style="5" customWidth="1"/>
    <col min="4" max="4" width="5.85546875" style="5" customWidth="1"/>
    <col min="5" max="5" width="7.7109375" style="5" customWidth="1"/>
    <col min="6" max="6" width="5" style="5" customWidth="1"/>
    <col min="7" max="7" width="5.140625" style="5" customWidth="1"/>
    <col min="8" max="8" width="5.85546875" style="5" customWidth="1"/>
    <col min="9" max="9" width="7.7109375" style="5" customWidth="1"/>
    <col min="10" max="10" width="11.42578125" style="5" customWidth="1"/>
    <col min="11" max="11" width="12" style="5" customWidth="1"/>
    <col min="12" max="12" width="1.42578125" style="5" customWidth="1"/>
    <col min="13" max="13" width="5.28515625" style="5" bestFit="1" customWidth="1"/>
    <col min="14" max="14" width="43.7109375" style="62" customWidth="1"/>
    <col min="15" max="17" width="3.42578125" style="5" customWidth="1"/>
    <col min="18" max="18" width="6" style="5" customWidth="1"/>
    <col min="19" max="20" width="4" style="96" bestFit="1" customWidth="1"/>
    <col min="21" max="21" width="2.7109375" style="96" customWidth="1"/>
    <col min="22" max="22" width="2.28515625" style="96" customWidth="1"/>
    <col min="23" max="16384" width="11.42578125" style="5"/>
  </cols>
  <sheetData>
    <row r="1" spans="1:22" ht="15" x14ac:dyDescent="0.2">
      <c r="A1" s="258" t="s">
        <v>46</v>
      </c>
      <c r="B1" s="258"/>
      <c r="C1" s="258"/>
      <c r="D1" s="258"/>
      <c r="E1" s="258"/>
      <c r="F1" s="258"/>
      <c r="G1" s="258"/>
      <c r="H1" s="258"/>
      <c r="I1" s="258"/>
      <c r="J1" s="258"/>
      <c r="K1" s="258"/>
      <c r="N1" s="125" t="str">
        <f>'8'!A1</f>
        <v>PILAR II: Junta General de Accionistas</v>
      </c>
      <c r="U1" s="97">
        <v>3</v>
      </c>
    </row>
    <row r="2" spans="1:22" ht="15" customHeight="1" x14ac:dyDescent="0.2">
      <c r="A2" s="259" t="s">
        <v>194</v>
      </c>
      <c r="B2" s="259"/>
      <c r="C2" s="259"/>
      <c r="D2" s="259"/>
      <c r="E2" s="259"/>
      <c r="F2" s="259"/>
      <c r="G2" s="259"/>
      <c r="H2" s="259"/>
      <c r="I2" s="259"/>
      <c r="J2" s="259"/>
      <c r="K2" s="259"/>
      <c r="N2" s="124" t="s">
        <v>558</v>
      </c>
      <c r="U2" s="97">
        <f>SUM(V:V)</f>
        <v>3</v>
      </c>
    </row>
    <row r="3" spans="1:22" x14ac:dyDescent="0.2">
      <c r="A3" s="280"/>
      <c r="B3" s="280"/>
      <c r="C3" s="280"/>
      <c r="D3" s="280"/>
      <c r="E3" s="280"/>
      <c r="F3" s="281"/>
      <c r="G3" s="129" t="s">
        <v>1</v>
      </c>
      <c r="H3" s="129" t="s">
        <v>2</v>
      </c>
      <c r="I3" s="303" t="s">
        <v>3</v>
      </c>
      <c r="J3" s="335"/>
      <c r="K3" s="304"/>
      <c r="M3" s="80" t="s">
        <v>602</v>
      </c>
    </row>
    <row r="4" spans="1:22" ht="333.75" customHeight="1" x14ac:dyDescent="0.2">
      <c r="A4" s="341" t="s">
        <v>195</v>
      </c>
      <c r="B4" s="342"/>
      <c r="C4" s="342"/>
      <c r="D4" s="342"/>
      <c r="E4" s="342"/>
      <c r="F4" s="343"/>
      <c r="G4" s="159" t="s">
        <v>20</v>
      </c>
      <c r="H4" s="128"/>
      <c r="I4" s="336" t="s">
        <v>820</v>
      </c>
      <c r="J4" s="337"/>
      <c r="K4" s="338"/>
      <c r="M4" s="81" t="str">
        <f>CONCATENATE("(",LEN(I4),")")</f>
        <v>(1000)</v>
      </c>
      <c r="N4" s="78" t="str">
        <f>IF(( AND(G4="x",H4="x") ),"(*) Marcar solo un valor: Si o No",IF(AND(H4="x",LEN(I4)=0),"(*) Completar la celda de explicación",
CONCATENATE("(Si/No) Marcar con 'X' solo uno de los campos. (Explicación) Longitud Máxima de ",Explicacion_LongMaximo," caracteres")))</f>
        <v>(Si/No) Marcar con 'X' solo uno de los campos. (Explicación) Longitud Máxima de 1000 caracteres</v>
      </c>
      <c r="S4" s="96">
        <v>55</v>
      </c>
      <c r="V4" s="98">
        <f>IF( AND(G4="",H4=""),0,IF(AND(H4&lt;&gt;"",I4=""),0,1))</f>
        <v>1</v>
      </c>
    </row>
    <row r="5" spans="1:22" ht="37.5" customHeight="1" x14ac:dyDescent="0.2">
      <c r="A5" s="307" t="s">
        <v>196</v>
      </c>
      <c r="B5" s="307"/>
      <c r="C5" s="307"/>
      <c r="D5" s="307"/>
      <c r="E5" s="307"/>
      <c r="F5" s="307"/>
      <c r="G5" s="307"/>
      <c r="H5" s="307"/>
      <c r="I5" s="307"/>
      <c r="J5" s="307"/>
      <c r="K5" s="307"/>
    </row>
    <row r="6" spans="1:22" x14ac:dyDescent="0.2">
      <c r="B6" s="293" t="s">
        <v>197</v>
      </c>
      <c r="C6" s="294"/>
      <c r="D6" s="295"/>
      <c r="E6" s="128" t="s">
        <v>20</v>
      </c>
      <c r="F6" s="293" t="s">
        <v>198</v>
      </c>
      <c r="G6" s="294"/>
      <c r="H6" s="294"/>
      <c r="I6" s="294"/>
      <c r="J6" s="295"/>
      <c r="K6" s="128"/>
      <c r="S6" s="96">
        <v>170</v>
      </c>
      <c r="T6" s="96">
        <v>171</v>
      </c>
    </row>
    <row r="7" spans="1:22" ht="27.75" customHeight="1" x14ac:dyDescent="0.2">
      <c r="A7" s="321" t="s">
        <v>199</v>
      </c>
      <c r="B7" s="321"/>
      <c r="C7" s="321"/>
      <c r="D7" s="321"/>
      <c r="E7" s="321"/>
      <c r="F7" s="321"/>
      <c r="G7" s="321"/>
      <c r="H7" s="321"/>
      <c r="I7" s="321"/>
      <c r="J7" s="321"/>
      <c r="K7" s="321"/>
    </row>
    <row r="8" spans="1:22" ht="39" customHeight="1" x14ac:dyDescent="0.2">
      <c r="B8" s="302" t="s">
        <v>169</v>
      </c>
      <c r="C8" s="302" t="s">
        <v>200</v>
      </c>
      <c r="D8" s="302"/>
      <c r="E8" s="302"/>
      <c r="F8" s="302"/>
      <c r="G8" s="302" t="s">
        <v>201</v>
      </c>
      <c r="H8" s="302"/>
      <c r="I8" s="302"/>
      <c r="J8" s="302"/>
      <c r="K8" s="302"/>
    </row>
    <row r="9" spans="1:22" ht="60.75" customHeight="1" x14ac:dyDescent="0.2">
      <c r="B9" s="302"/>
      <c r="C9" s="34" t="s">
        <v>115</v>
      </c>
      <c r="D9" s="34" t="s">
        <v>117</v>
      </c>
      <c r="E9" s="34" t="s">
        <v>118</v>
      </c>
      <c r="F9" s="34" t="s">
        <v>202</v>
      </c>
      <c r="G9" s="340"/>
      <c r="H9" s="340"/>
      <c r="I9" s="340"/>
      <c r="J9" s="340"/>
      <c r="K9" s="340"/>
      <c r="M9" s="86" t="s">
        <v>608</v>
      </c>
      <c r="N9" s="90" t="s">
        <v>609</v>
      </c>
      <c r="S9" s="96">
        <v>172</v>
      </c>
    </row>
    <row r="10" spans="1:22" x14ac:dyDescent="0.2">
      <c r="B10" s="219">
        <v>43840</v>
      </c>
      <c r="C10" s="107"/>
      <c r="D10" s="107"/>
      <c r="E10" s="107"/>
      <c r="F10" s="107">
        <v>100</v>
      </c>
      <c r="G10" s="339">
        <v>100</v>
      </c>
      <c r="H10" s="339"/>
      <c r="I10" s="339"/>
      <c r="J10" s="339"/>
      <c r="K10" s="339"/>
    </row>
    <row r="11" spans="1:22" x14ac:dyDescent="0.2">
      <c r="B11" s="219">
        <v>43978</v>
      </c>
      <c r="C11" s="107"/>
      <c r="D11" s="107"/>
      <c r="E11" s="107"/>
      <c r="F11" s="107">
        <v>100</v>
      </c>
      <c r="G11" s="339">
        <v>100</v>
      </c>
      <c r="H11" s="339"/>
      <c r="I11" s="339"/>
      <c r="J11" s="339"/>
      <c r="K11" s="339"/>
    </row>
    <row r="12" spans="1:22" x14ac:dyDescent="0.2">
      <c r="B12" s="219">
        <v>44041</v>
      </c>
      <c r="C12" s="107"/>
      <c r="D12" s="107"/>
      <c r="E12" s="107"/>
      <c r="F12" s="107">
        <v>100</v>
      </c>
      <c r="G12" s="339">
        <v>100</v>
      </c>
      <c r="H12" s="339"/>
      <c r="I12" s="339"/>
      <c r="J12" s="339"/>
      <c r="K12" s="339"/>
    </row>
    <row r="13" spans="1:22" x14ac:dyDescent="0.2">
      <c r="B13" s="219">
        <v>44187</v>
      </c>
      <c r="C13" s="107"/>
      <c r="D13" s="107"/>
      <c r="E13" s="107"/>
      <c r="F13" s="107">
        <v>100</v>
      </c>
      <c r="G13" s="339">
        <v>100</v>
      </c>
      <c r="H13" s="339"/>
      <c r="I13" s="339"/>
      <c r="J13" s="339"/>
      <c r="K13" s="339"/>
    </row>
    <row r="14" spans="1:22" ht="22.5" x14ac:dyDescent="0.2">
      <c r="A14" s="321"/>
      <c r="B14" s="321"/>
      <c r="C14" s="321"/>
      <c r="D14" s="321"/>
      <c r="E14" s="321"/>
      <c r="F14" s="321"/>
      <c r="G14" s="321"/>
      <c r="H14" s="321"/>
      <c r="I14" s="321"/>
      <c r="J14" s="321"/>
      <c r="K14" s="321"/>
      <c r="M14" s="91" t="s">
        <v>610</v>
      </c>
      <c r="N14" s="88" t="s">
        <v>611</v>
      </c>
      <c r="S14" s="96">
        <v>0</v>
      </c>
    </row>
    <row r="15" spans="1:22" x14ac:dyDescent="0.2">
      <c r="A15" s="259" t="s">
        <v>203</v>
      </c>
      <c r="B15" s="259"/>
      <c r="C15" s="259"/>
      <c r="D15" s="259"/>
      <c r="E15" s="259"/>
      <c r="F15" s="259"/>
      <c r="G15" s="259"/>
      <c r="H15" s="259"/>
      <c r="I15" s="259"/>
      <c r="J15" s="259"/>
      <c r="K15" s="259"/>
    </row>
    <row r="16" spans="1:22" x14ac:dyDescent="0.2">
      <c r="A16" s="280"/>
      <c r="B16" s="280"/>
      <c r="C16" s="280"/>
      <c r="D16" s="280"/>
      <c r="E16" s="280"/>
      <c r="F16" s="281"/>
      <c r="G16" s="129" t="s">
        <v>1</v>
      </c>
      <c r="H16" s="129" t="s">
        <v>2</v>
      </c>
      <c r="I16" s="303" t="s">
        <v>3</v>
      </c>
      <c r="J16" s="335"/>
      <c r="K16" s="304"/>
      <c r="M16" s="80" t="s">
        <v>602</v>
      </c>
    </row>
    <row r="17" spans="1:22" ht="117.75" customHeight="1" x14ac:dyDescent="0.2">
      <c r="A17" s="309" t="s">
        <v>204</v>
      </c>
      <c r="B17" s="309"/>
      <c r="C17" s="309"/>
      <c r="D17" s="309"/>
      <c r="E17" s="309"/>
      <c r="F17" s="305"/>
      <c r="G17" s="128" t="s">
        <v>20</v>
      </c>
      <c r="H17" s="128"/>
      <c r="I17" s="336" t="s">
        <v>821</v>
      </c>
      <c r="J17" s="337"/>
      <c r="K17" s="338"/>
      <c r="M17" s="81" t="str">
        <f>CONCATENATE("(",LEN(I17),")")</f>
        <v>(97)</v>
      </c>
      <c r="N17" s="78" t="str">
        <f>IF(( AND(G17="x",H17="x") ),"(*) Marcar solo un valor: Si o No",IF(AND(H17="x",LEN(I17)=0),"(*) Completar la celda de explicación",
CONCATENATE("(Si/No) Marcar con 'X' solo uno de los campos. (Explicación) Longitud Máxima de ",Explicacion_LongMaximo," caracteres")))</f>
        <v>(Si/No) Marcar con 'X' solo uno de los campos. (Explicación) Longitud Máxima de 1000 caracteres</v>
      </c>
      <c r="S17" s="96">
        <v>56</v>
      </c>
      <c r="V17" s="98">
        <f>IF( AND(G17="",H17=""),0,IF(AND(H17&lt;&gt;"",I17=""),0,1))</f>
        <v>1</v>
      </c>
    </row>
    <row r="18" spans="1:22" ht="42" customHeight="1" x14ac:dyDescent="0.2">
      <c r="A18" s="308" t="s">
        <v>205</v>
      </c>
      <c r="B18" s="308"/>
      <c r="C18" s="308"/>
      <c r="D18" s="308"/>
      <c r="E18" s="308"/>
      <c r="F18" s="308"/>
      <c r="G18" s="308"/>
      <c r="H18" s="308"/>
      <c r="I18" s="308"/>
      <c r="J18" s="308"/>
      <c r="K18" s="308"/>
    </row>
    <row r="19" spans="1:22" x14ac:dyDescent="0.2">
      <c r="A19" s="280"/>
      <c r="B19" s="280"/>
      <c r="C19" s="280"/>
      <c r="D19" s="280"/>
      <c r="E19" s="280"/>
      <c r="F19" s="280"/>
      <c r="G19" s="280"/>
      <c r="H19" s="280"/>
      <c r="I19" s="281"/>
      <c r="J19" s="17" t="s">
        <v>1</v>
      </c>
      <c r="K19" s="17" t="s">
        <v>2</v>
      </c>
    </row>
    <row r="20" spans="1:22" ht="34.5" customHeight="1" x14ac:dyDescent="0.2">
      <c r="A20" s="315" t="s">
        <v>206</v>
      </c>
      <c r="B20" s="315"/>
      <c r="C20" s="315"/>
      <c r="D20" s="315"/>
      <c r="E20" s="315"/>
      <c r="F20" s="315"/>
      <c r="G20" s="315"/>
      <c r="H20" s="315"/>
      <c r="I20" s="293"/>
      <c r="J20" s="128"/>
      <c r="K20" s="128" t="s">
        <v>20</v>
      </c>
      <c r="N20" s="62" t="str">
        <f>IF(( AND($J$20="x",$K$20="x") ),"(*) Marcar solo un valor: Si o No","")</f>
        <v/>
      </c>
      <c r="S20" s="96">
        <v>173</v>
      </c>
    </row>
    <row r="21" spans="1:22" ht="37.5" customHeight="1" x14ac:dyDescent="0.2">
      <c r="A21" s="315" t="s">
        <v>207</v>
      </c>
      <c r="B21" s="315"/>
      <c r="C21" s="315"/>
      <c r="D21" s="315"/>
      <c r="E21" s="315"/>
      <c r="F21" s="315"/>
      <c r="G21" s="315"/>
      <c r="H21" s="315"/>
      <c r="I21" s="293"/>
      <c r="J21" s="128"/>
      <c r="K21" s="128" t="s">
        <v>20</v>
      </c>
      <c r="N21" s="62" t="str">
        <f>IF(( AND($J$21="x",$K$21="x") ),"(*) Marcar solo un valor: Si o No","")</f>
        <v/>
      </c>
      <c r="S21" s="96">
        <v>174</v>
      </c>
    </row>
    <row r="22" spans="1:22" ht="15" customHeight="1" x14ac:dyDescent="0.2">
      <c r="A22" s="293" t="s">
        <v>208</v>
      </c>
      <c r="B22" s="294"/>
      <c r="C22" s="295"/>
      <c r="D22" s="273" t="s">
        <v>822</v>
      </c>
      <c r="E22" s="318"/>
      <c r="F22" s="318"/>
      <c r="G22" s="318"/>
      <c r="H22" s="318"/>
      <c r="I22" s="318"/>
      <c r="J22" s="318"/>
      <c r="K22" s="274"/>
      <c r="S22" s="96">
        <v>175</v>
      </c>
    </row>
    <row r="23" spans="1:22" x14ac:dyDescent="0.2">
      <c r="A23" s="308"/>
      <c r="B23" s="308"/>
      <c r="C23" s="308"/>
      <c r="D23" s="308"/>
      <c r="E23" s="308"/>
      <c r="F23" s="308"/>
      <c r="G23" s="308"/>
      <c r="H23" s="308"/>
      <c r="I23" s="308"/>
      <c r="J23" s="308"/>
      <c r="K23" s="308"/>
    </row>
    <row r="24" spans="1:22" x14ac:dyDescent="0.2">
      <c r="A24" s="259" t="s">
        <v>209</v>
      </c>
      <c r="B24" s="259"/>
      <c r="C24" s="259"/>
      <c r="D24" s="259"/>
      <c r="E24" s="259"/>
      <c r="F24" s="259"/>
      <c r="G24" s="259"/>
      <c r="H24" s="259"/>
      <c r="I24" s="259"/>
      <c r="J24" s="259"/>
      <c r="K24" s="259"/>
    </row>
    <row r="25" spans="1:22" x14ac:dyDescent="0.2">
      <c r="A25" s="280"/>
      <c r="B25" s="280"/>
      <c r="C25" s="280"/>
      <c r="D25" s="280"/>
      <c r="E25" s="280"/>
      <c r="F25" s="281"/>
      <c r="G25" s="129" t="s">
        <v>1</v>
      </c>
      <c r="H25" s="129" t="s">
        <v>2</v>
      </c>
      <c r="I25" s="292" t="s">
        <v>3</v>
      </c>
      <c r="J25" s="292"/>
      <c r="K25" s="292"/>
      <c r="M25" s="80" t="s">
        <v>602</v>
      </c>
    </row>
    <row r="26" spans="1:22" ht="162.75" customHeight="1" x14ac:dyDescent="0.2">
      <c r="A26" s="309" t="s">
        <v>210</v>
      </c>
      <c r="B26" s="309"/>
      <c r="C26" s="309"/>
      <c r="D26" s="309"/>
      <c r="E26" s="309"/>
      <c r="F26" s="309"/>
      <c r="G26" s="128" t="s">
        <v>20</v>
      </c>
      <c r="H26" s="128"/>
      <c r="I26" s="336" t="s">
        <v>823</v>
      </c>
      <c r="J26" s="337"/>
      <c r="K26" s="338"/>
      <c r="M26" s="81" t="str">
        <f>CONCATENATE("(",LEN(I26),")")</f>
        <v>(487)</v>
      </c>
      <c r="N26" s="78" t="str">
        <f>IF(( AND(G26="x",H26="x") ),"(*) Marcar solo un valor: Si o No",IF(AND(H26="x",LEN(I26)=0),"(*) Completar la celda de explicación",
CONCATENATE("(Si/No) Marcar con 'X' solo uno de los campos. (Explicación) Longitud Máxima de ",Explicacion_LongMaximo," caracteres")))</f>
        <v>(Si/No) Marcar con 'X' solo uno de los campos. (Explicación) Longitud Máxima de 1000 caracteres</v>
      </c>
      <c r="S26" s="96">
        <v>57</v>
      </c>
      <c r="V26" s="98">
        <f>IF( AND(G26="",H26=""),0,IF(AND(H26&lt;&gt;"",I26=""),0,1))</f>
        <v>1</v>
      </c>
    </row>
  </sheetData>
  <sheetProtection password="C71F" sheet="1" objects="1" scenarios="1" formatCells="0" formatRows="0" insertRows="0"/>
  <mergeCells count="36">
    <mergeCell ref="A21:I21"/>
    <mergeCell ref="A23:K23"/>
    <mergeCell ref="A24:K24"/>
    <mergeCell ref="A17:F17"/>
    <mergeCell ref="A4:F4"/>
    <mergeCell ref="A16:F16"/>
    <mergeCell ref="A19:I19"/>
    <mergeCell ref="G11:K11"/>
    <mergeCell ref="A26:F26"/>
    <mergeCell ref="I25:K25"/>
    <mergeCell ref="I26:K26"/>
    <mergeCell ref="A5:K5"/>
    <mergeCell ref="A7:K7"/>
    <mergeCell ref="G8:K8"/>
    <mergeCell ref="G9:K9"/>
    <mergeCell ref="D22:K22"/>
    <mergeCell ref="A22:C22"/>
    <mergeCell ref="B8:B9"/>
    <mergeCell ref="C8:F8"/>
    <mergeCell ref="A18:K18"/>
    <mergeCell ref="A25:F25"/>
    <mergeCell ref="I16:K16"/>
    <mergeCell ref="I17:K17"/>
    <mergeCell ref="A20:I20"/>
    <mergeCell ref="A1:K1"/>
    <mergeCell ref="A2:K2"/>
    <mergeCell ref="A3:F3"/>
    <mergeCell ref="A14:K14"/>
    <mergeCell ref="A15:K15"/>
    <mergeCell ref="I3:K3"/>
    <mergeCell ref="I4:K4"/>
    <mergeCell ref="B6:D6"/>
    <mergeCell ref="F6:J6"/>
    <mergeCell ref="G10:K10"/>
    <mergeCell ref="G12:K12"/>
    <mergeCell ref="G13:K13"/>
  </mergeCells>
  <dataValidations count="4">
    <dataValidation type="textLength" allowBlank="1" showErrorMessage="1" error="Cantidad de caracteres NO valido." sqref="I4:K4 I17:K17 I26:K26">
      <formula1>Explicacion_LongMinimo</formula1>
      <formula2>Explicacion_LongMaximo</formula2>
    </dataValidation>
    <dataValidation type="custom" allowBlank="1" showDropDown="1" showInputMessage="1" showErrorMessage="1" error="Valor NO Válido." prompt="Ingrese &quot;X&quot;" sqref="G4:H4 E6 K6 G17:H17 J20:K21 G26:H26">
      <formula1>COUNTIF(Respuesta_SINO,TRIM(CELL("contenido")))=1</formula1>
    </dataValidation>
    <dataValidation type="date" allowBlank="1" showInputMessage="1" showErrorMessage="1" error="Fecha No Valida" prompt="(dd/mm/yyyy)" sqref="B10:B13">
      <formula1>Fecha_Minimo</formula1>
      <formula2>Fecha_Maximo</formula2>
    </dataValidation>
    <dataValidation type="decimal" allowBlank="1" showInputMessage="1" showErrorMessage="1" error="Valor NO Válido" prompt="Ingrese Número" sqref="C10:F13">
      <formula1>Decimal2_Minimo</formula1>
      <formula2>Decimal2_Maximo</formula2>
    </dataValidation>
  </dataValidations>
  <hyperlinks>
    <hyperlink ref="N2" location="Principal!A1" display="Volver al Indic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8"/>
  </sheetPr>
  <dimension ref="A1:V23"/>
  <sheetViews>
    <sheetView topLeftCell="A17" zoomScaleNormal="100" workbookViewId="0">
      <selection activeCell="A4" sqref="A4:B4"/>
    </sheetView>
  </sheetViews>
  <sheetFormatPr baseColWidth="10" defaultRowHeight="12.75" x14ac:dyDescent="0.2"/>
  <cols>
    <col min="1" max="1" width="18.85546875" style="5" customWidth="1"/>
    <col min="2" max="2" width="22.5703125" style="5" customWidth="1"/>
    <col min="3" max="3" width="5.5703125" style="5" customWidth="1"/>
    <col min="4" max="4" width="5.85546875" style="5" customWidth="1"/>
    <col min="5" max="5" width="11.85546875" style="5" customWidth="1"/>
    <col min="6" max="6" width="20.7109375" style="5" customWidth="1"/>
    <col min="7" max="7" width="1.85546875" style="5" customWidth="1"/>
    <col min="8" max="8" width="5.28515625" style="5" bestFit="1" customWidth="1"/>
    <col min="9" max="9" width="44.5703125" style="62" customWidth="1"/>
    <col min="10" max="10" width="4.85546875" style="5" customWidth="1"/>
    <col min="11" max="11" width="3.5703125" style="5" customWidth="1"/>
    <col min="12" max="12" width="3.85546875" style="5" customWidth="1"/>
    <col min="13" max="13" width="3" style="5" customWidth="1"/>
    <col min="14" max="14" width="3.5703125" style="5" customWidth="1"/>
    <col min="15" max="16" width="4.42578125" style="5" customWidth="1"/>
    <col min="17" max="17" width="5" style="5" customWidth="1"/>
    <col min="18" max="18" width="4.28515625" style="95" customWidth="1"/>
    <col min="19" max="19" width="4.28515625" style="96" customWidth="1"/>
    <col min="20" max="20" width="4.28515625" style="5" customWidth="1"/>
    <col min="21" max="21" width="2.28515625" style="96" customWidth="1"/>
    <col min="22" max="22" width="2.42578125" style="96" customWidth="1"/>
    <col min="23" max="24" width="4.28515625" style="5" customWidth="1"/>
    <col min="25" max="25" width="15.5703125" style="5" customWidth="1"/>
    <col min="26" max="16384" width="11.42578125" style="5"/>
  </cols>
  <sheetData>
    <row r="1" spans="1:22" ht="15" x14ac:dyDescent="0.2">
      <c r="A1" s="258" t="s">
        <v>211</v>
      </c>
      <c r="B1" s="258"/>
      <c r="C1" s="258"/>
      <c r="D1" s="258"/>
      <c r="E1" s="258"/>
      <c r="F1" s="258"/>
      <c r="I1" s="125" t="str">
        <f>'8'!A1</f>
        <v>PILAR II: Junta General de Accionistas</v>
      </c>
      <c r="U1" s="97">
        <v>4</v>
      </c>
    </row>
    <row r="2" spans="1:22" ht="15" customHeight="1" x14ac:dyDescent="0.2">
      <c r="A2" s="259" t="s">
        <v>212</v>
      </c>
      <c r="B2" s="259"/>
      <c r="C2" s="259"/>
      <c r="D2" s="259"/>
      <c r="E2" s="259"/>
      <c r="F2" s="259"/>
      <c r="I2" s="124" t="s">
        <v>558</v>
      </c>
      <c r="U2" s="97">
        <f>SUM(V:V)</f>
        <v>4</v>
      </c>
    </row>
    <row r="3" spans="1:22" x14ac:dyDescent="0.2">
      <c r="A3" s="280"/>
      <c r="B3" s="281"/>
      <c r="C3" s="129" t="s">
        <v>1</v>
      </c>
      <c r="D3" s="129" t="s">
        <v>2</v>
      </c>
      <c r="E3" s="292" t="s">
        <v>3</v>
      </c>
      <c r="F3" s="292"/>
      <c r="H3" s="80" t="s">
        <v>602</v>
      </c>
    </row>
    <row r="4" spans="1:22" ht="95.25" customHeight="1" x14ac:dyDescent="0.2">
      <c r="A4" s="309" t="s">
        <v>213</v>
      </c>
      <c r="B4" s="309"/>
      <c r="C4" s="128" t="s">
        <v>20</v>
      </c>
      <c r="D4" s="128"/>
      <c r="E4" s="232" t="s">
        <v>824</v>
      </c>
      <c r="F4" s="234"/>
      <c r="H4" s="81" t="str">
        <f>CONCATENATE("(",LEN(E4),")")</f>
        <v>(281)</v>
      </c>
      <c r="I4" s="78" t="str">
        <f>IF(( AND(C4="x",D4="x") ),"(*) Marcar solo un valor: Si o No",IF(AND(D4="x",LEN(E4)=0),"(*) Completar la celda de explicación",
CONCATENATE("(Si/No) Marcar con 'X' solo uno de los campos. (Explicación) Longitud Máxima de ",Explicacion_LongMaximo," caracteres")))</f>
        <v>(Si/No) Marcar con 'X' solo uno de los campos. (Explicación) Longitud Máxima de 1000 caracteres</v>
      </c>
      <c r="S4" s="96">
        <v>58</v>
      </c>
      <c r="V4" s="98">
        <f>IF( AND(C4="",D4=""),0,IF(AND(D4&lt;&gt;"",E4=""),0,1))</f>
        <v>1</v>
      </c>
    </row>
    <row r="5" spans="1:22" ht="32.25" customHeight="1" x14ac:dyDescent="0.2">
      <c r="A5" s="307" t="s">
        <v>214</v>
      </c>
      <c r="B5" s="307"/>
      <c r="C5" s="307"/>
      <c r="D5" s="307"/>
      <c r="E5" s="307"/>
      <c r="F5" s="307"/>
      <c r="L5" s="96"/>
    </row>
    <row r="6" spans="1:22" x14ac:dyDescent="0.2">
      <c r="B6" s="45"/>
      <c r="C6" s="292" t="s">
        <v>1</v>
      </c>
      <c r="D6" s="292"/>
      <c r="E6" s="39" t="s">
        <v>2</v>
      </c>
    </row>
    <row r="7" spans="1:22" x14ac:dyDescent="0.2">
      <c r="B7" s="103" t="s">
        <v>215</v>
      </c>
      <c r="C7" s="322"/>
      <c r="D7" s="323"/>
      <c r="E7" s="128"/>
      <c r="I7" s="62" t="str">
        <f>IF(( AND($C$7="x",$E$7="x") ),"(*) Marcar solo un valor: Si o No","")</f>
        <v/>
      </c>
      <c r="S7" s="96">
        <v>176</v>
      </c>
    </row>
    <row r="8" spans="1:22" x14ac:dyDescent="0.2">
      <c r="B8" s="103" t="s">
        <v>216</v>
      </c>
      <c r="C8" s="322"/>
      <c r="D8" s="323"/>
      <c r="E8" s="128"/>
      <c r="I8" s="62" t="str">
        <f>IF(( AND($C$8="x",$E$8="x") ),"(*) Marcar solo un valor: Si o No","")</f>
        <v/>
      </c>
      <c r="S8" s="96">
        <v>177</v>
      </c>
    </row>
    <row r="9" spans="1:22" x14ac:dyDescent="0.2">
      <c r="B9" s="103" t="s">
        <v>217</v>
      </c>
      <c r="C9" s="322"/>
      <c r="D9" s="323"/>
      <c r="E9" s="128"/>
      <c r="I9" s="62" t="str">
        <f>IF(( AND($C$9="x",$E$9="x") ),"(*) Marcar solo un valor: Si o No","")</f>
        <v/>
      </c>
      <c r="S9" s="96">
        <v>178</v>
      </c>
    </row>
    <row r="10" spans="1:22" ht="15" x14ac:dyDescent="0.25">
      <c r="A10" s="38"/>
      <c r="B10" s="4"/>
      <c r="C10" s="4"/>
      <c r="D10" s="4"/>
    </row>
    <row r="11" spans="1:22" x14ac:dyDescent="0.2">
      <c r="A11" s="259" t="s">
        <v>218</v>
      </c>
      <c r="B11" s="259"/>
      <c r="C11" s="259"/>
      <c r="D11" s="259"/>
      <c r="E11" s="259"/>
      <c r="F11" s="259"/>
    </row>
    <row r="12" spans="1:22" x14ac:dyDescent="0.2">
      <c r="A12" s="280"/>
      <c r="B12" s="281"/>
      <c r="C12" s="129" t="s">
        <v>1</v>
      </c>
      <c r="D12" s="129" t="s">
        <v>2</v>
      </c>
      <c r="E12" s="292" t="s">
        <v>3</v>
      </c>
      <c r="F12" s="292"/>
      <c r="H12" s="80" t="s">
        <v>602</v>
      </c>
    </row>
    <row r="13" spans="1:22" ht="59.25" customHeight="1" x14ac:dyDescent="0.2">
      <c r="A13" s="309" t="s">
        <v>219</v>
      </c>
      <c r="B13" s="309"/>
      <c r="C13" s="128" t="s">
        <v>20</v>
      </c>
      <c r="D13" s="128"/>
      <c r="E13" s="232" t="s">
        <v>752</v>
      </c>
      <c r="F13" s="234"/>
      <c r="H13" s="81" t="str">
        <f>CONCATENATE("(",LEN(E13),")")</f>
        <v>(141)</v>
      </c>
      <c r="I13" s="78" t="str">
        <f>IF(( AND(C13="x",D13="x") ),"(*) Marcar solo un valor: Si o No",IF(AND(D13="x",LEN(E13)=0),"(*) Completar la celda de explicación",
CONCATENATE("(Si/No) Marcar con 'X' solo uno de los campos. (Explicación) Longitud Máxima de ",Explicacion_LongMaximo," caracteres")))</f>
        <v>(Si/No) Marcar con 'X' solo uno de los campos. (Explicación) Longitud Máxima de 1000 caracteres</v>
      </c>
      <c r="S13" s="96">
        <v>59</v>
      </c>
      <c r="V13" s="98">
        <f t="shared" ref="V13:V14" si="0">IF( AND(C13="",D13=""),0,IF(AND(D13&lt;&gt;"",E13=""),0,1))</f>
        <v>1</v>
      </c>
    </row>
    <row r="14" spans="1:22" ht="95.25" customHeight="1" x14ac:dyDescent="0.2">
      <c r="A14" s="305" t="s">
        <v>220</v>
      </c>
      <c r="B14" s="317"/>
      <c r="C14" s="128" t="s">
        <v>20</v>
      </c>
      <c r="D14" s="128"/>
      <c r="E14" s="232" t="s">
        <v>712</v>
      </c>
      <c r="F14" s="234"/>
      <c r="H14" s="81" t="str">
        <f>CONCATENATE("(",LEN(E14),")")</f>
        <v>(209)</v>
      </c>
      <c r="I14" s="78" t="str">
        <f>IF(( AND(C14="x",D14="x") ),"(*) Marcar solo un valor: Si o No",IF(AND(D14="x",LEN(E14)=0),"(*) Completar la celda de explicación",
CONCATENATE("(Si/No) Marcar con 'X' solo uno de los campos. (Explicación) Longitud Máxima de ",Explicacion_LongMaximo," caracteres")))</f>
        <v>(Si/No) Marcar con 'X' solo uno de los campos. (Explicación) Longitud Máxima de 1000 caracteres</v>
      </c>
      <c r="S14" s="96">
        <v>60</v>
      </c>
      <c r="V14" s="98">
        <f t="shared" si="0"/>
        <v>1</v>
      </c>
    </row>
    <row r="15" spans="1:22" ht="39.75" customHeight="1" x14ac:dyDescent="0.2">
      <c r="A15" s="307" t="s">
        <v>221</v>
      </c>
      <c r="B15" s="307"/>
      <c r="C15" s="307"/>
      <c r="D15" s="307"/>
      <c r="E15" s="307"/>
      <c r="F15" s="307"/>
    </row>
    <row r="16" spans="1:22" ht="33.75" customHeight="1" x14ac:dyDescent="0.2">
      <c r="A16" s="315" t="s">
        <v>222</v>
      </c>
      <c r="B16" s="315"/>
      <c r="C16" s="315"/>
      <c r="D16" s="314" t="s">
        <v>664</v>
      </c>
      <c r="E16" s="314"/>
      <c r="F16" s="314"/>
      <c r="S16" s="96">
        <v>179</v>
      </c>
    </row>
    <row r="17" spans="1:22" ht="34.5" customHeight="1" x14ac:dyDescent="0.2">
      <c r="A17" s="315" t="s">
        <v>223</v>
      </c>
      <c r="B17" s="315"/>
      <c r="C17" s="315"/>
      <c r="D17" s="314" t="s">
        <v>825</v>
      </c>
      <c r="E17" s="314"/>
      <c r="F17" s="314"/>
      <c r="S17" s="96">
        <v>180</v>
      </c>
    </row>
    <row r="18" spans="1:22" ht="29.25" customHeight="1" x14ac:dyDescent="0.2">
      <c r="A18" s="315" t="s">
        <v>224</v>
      </c>
      <c r="B18" s="315"/>
      <c r="C18" s="315"/>
      <c r="D18" s="314" t="s">
        <v>713</v>
      </c>
      <c r="E18" s="314"/>
      <c r="F18" s="314"/>
      <c r="S18" s="96">
        <v>181</v>
      </c>
    </row>
    <row r="19" spans="1:22" x14ac:dyDescent="0.2">
      <c r="A19" s="307"/>
      <c r="B19" s="307"/>
      <c r="C19" s="307"/>
      <c r="D19" s="307"/>
      <c r="E19" s="307"/>
      <c r="F19" s="307"/>
    </row>
    <row r="20" spans="1:22" x14ac:dyDescent="0.2">
      <c r="A20" s="259" t="s">
        <v>225</v>
      </c>
      <c r="B20" s="259"/>
      <c r="C20" s="259"/>
      <c r="D20" s="259"/>
      <c r="E20" s="259"/>
      <c r="F20" s="259"/>
    </row>
    <row r="21" spans="1:22" ht="26.25" customHeight="1" x14ac:dyDescent="0.2">
      <c r="A21" s="280"/>
      <c r="B21" s="281"/>
      <c r="C21" s="129" t="s">
        <v>1</v>
      </c>
      <c r="D21" s="129" t="s">
        <v>2</v>
      </c>
      <c r="E21" s="292" t="s">
        <v>3</v>
      </c>
      <c r="F21" s="292"/>
      <c r="H21" s="80" t="s">
        <v>602</v>
      </c>
    </row>
    <row r="22" spans="1:22" ht="58.5" customHeight="1" x14ac:dyDescent="0.2">
      <c r="A22" s="305" t="s">
        <v>226</v>
      </c>
      <c r="B22" s="317"/>
      <c r="C22" s="128"/>
      <c r="D22" s="128" t="s">
        <v>20</v>
      </c>
      <c r="E22" s="232" t="s">
        <v>826</v>
      </c>
      <c r="F22" s="234"/>
      <c r="H22" s="81" t="str">
        <f>CONCATENATE("(",LEN(E22),")")</f>
        <v>(160)</v>
      </c>
      <c r="I22" s="78" t="str">
        <f>IF(( AND(C22="x",D22="x") ),"(*) Marcar solo un valor: Si o No",IF(AND(D22="x",LEN(E22)=0),"(*) Completar la celda de explicación",
CONCATENATE("(Si/No) Marcar con 'X' solo uno de los campos. (Explicación) Longitud Máxima de ",Explicacion_LongMaximo," caracteres")))</f>
        <v>(Si/No) Marcar con 'X' solo uno de los campos. (Explicación) Longitud Máxima de 1000 caracteres</v>
      </c>
      <c r="S22" s="96">
        <v>61</v>
      </c>
      <c r="V22" s="98">
        <f t="shared" ref="V22" si="1">IF( AND(C22="",D22=""),0,IF(AND(D22&lt;&gt;"",E22=""),0,1))</f>
        <v>1</v>
      </c>
    </row>
    <row r="23" spans="1:22" ht="67.5" customHeight="1" x14ac:dyDescent="0.2">
      <c r="A23" s="305" t="s">
        <v>227</v>
      </c>
      <c r="B23" s="317"/>
      <c r="C23" s="128"/>
      <c r="D23" s="128" t="s">
        <v>20</v>
      </c>
      <c r="E23" s="232" t="s">
        <v>827</v>
      </c>
      <c r="F23" s="234"/>
      <c r="H23" s="81" t="str">
        <f>CONCATENATE("(",LEN(E23),")")</f>
        <v>(112)</v>
      </c>
      <c r="I23" s="78" t="str">
        <f>IF(( AND(C23="x",D23="x") ),"(*) Marcar solo un valor: Si o No",IF(AND(D23="x",LEN(E23)=0),"(*) Completar la celda de explicación",
CONCATENATE("(Si/No) Marcar con 'X' solo uno de los campos. (Explicación) Longitud Máxima de ",Explicacion_LongMaximo," caracteres")))</f>
        <v>(Si/No) Marcar con 'X' solo uno de los campos. (Explicación) Longitud Máxima de 1000 caracteres</v>
      </c>
      <c r="S23" s="96">
        <v>62</v>
      </c>
      <c r="V23" s="98"/>
    </row>
  </sheetData>
  <sheetProtection password="C71F" sheet="1" objects="1" scenarios="1" formatRows="0"/>
  <dataConsolidate/>
  <mergeCells count="33">
    <mergeCell ref="A19:F19"/>
    <mergeCell ref="A20:F20"/>
    <mergeCell ref="A21:B21"/>
    <mergeCell ref="D16:F16"/>
    <mergeCell ref="D17:F17"/>
    <mergeCell ref="D18:F18"/>
    <mergeCell ref="A17:C17"/>
    <mergeCell ref="A18:C18"/>
    <mergeCell ref="E13:F13"/>
    <mergeCell ref="E23:F23"/>
    <mergeCell ref="E14:F14"/>
    <mergeCell ref="A5:F5"/>
    <mergeCell ref="A14:B14"/>
    <mergeCell ref="C6:D6"/>
    <mergeCell ref="C7:D7"/>
    <mergeCell ref="C8:D8"/>
    <mergeCell ref="C9:D9"/>
    <mergeCell ref="A13:B13"/>
    <mergeCell ref="A22:B22"/>
    <mergeCell ref="A23:B23"/>
    <mergeCell ref="E21:F21"/>
    <mergeCell ref="E22:F22"/>
    <mergeCell ref="A15:F15"/>
    <mergeCell ref="A16:C16"/>
    <mergeCell ref="A1:F1"/>
    <mergeCell ref="A2:F2"/>
    <mergeCell ref="A3:B3"/>
    <mergeCell ref="A11:F11"/>
    <mergeCell ref="A12:B12"/>
    <mergeCell ref="E3:F3"/>
    <mergeCell ref="E4:F4"/>
    <mergeCell ref="E12:F12"/>
    <mergeCell ref="A4:B4"/>
  </mergeCells>
  <dataValidations count="3">
    <dataValidation type="textLength" allowBlank="1" showErrorMessage="1" error="Cantidad de caracteres NO valido." sqref="E4:F4 E13:F14 E22:F23">
      <formula1>Explicacion_LongMinimo</formula1>
      <formula2>Explicacion_LongMaximo</formula2>
    </dataValidation>
    <dataValidation type="custom" allowBlank="1" showDropDown="1" showInputMessage="1" showErrorMessage="1" error="Valor NO Válido." prompt="Ingrese &quot;X&quot;" sqref="C4:D4 E7:E9 C13:D14 C22:D23">
      <formula1>COUNTIF(Respuesta_SINO,TRIM(CELL("contenido")))=1</formula1>
    </dataValidation>
    <dataValidation type="custom" allowBlank="1" showDropDown="1" showInputMessage="1" showErrorMessage="1" error="Valor NO Valido." prompt="Ingrese &quot;X&quot;" sqref="C7:D9">
      <formula1>COUNTIF(Respuesta_SINO,TRIM(CELL("contenido")))=1</formula1>
    </dataValidation>
  </dataValidations>
  <hyperlinks>
    <hyperlink ref="I2" location="Principal!A1" display="Volver al Indic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8"/>
  </sheetPr>
  <dimension ref="A1:V11"/>
  <sheetViews>
    <sheetView topLeftCell="A6" zoomScaleNormal="100" workbookViewId="0">
      <selection activeCell="B11" sqref="B11:E11"/>
    </sheetView>
  </sheetViews>
  <sheetFormatPr baseColWidth="10" defaultRowHeight="12.75" x14ac:dyDescent="0.2"/>
  <cols>
    <col min="1" max="1" width="31.85546875" style="5" customWidth="1"/>
    <col min="2" max="2" width="13" style="5" customWidth="1"/>
    <col min="3" max="3" width="5.140625" style="5" customWidth="1"/>
    <col min="4" max="4" width="5.28515625" style="5" customWidth="1"/>
    <col min="5" max="5" width="2.7109375" style="5" customWidth="1"/>
    <col min="6" max="6" width="25.5703125" style="5" customWidth="1"/>
    <col min="7" max="7" width="1" style="5" customWidth="1"/>
    <col min="8" max="8" width="5.28515625" style="5" bestFit="1" customWidth="1"/>
    <col min="9" max="9" width="46.42578125" style="62" customWidth="1"/>
    <col min="10" max="13" width="3" style="5" customWidth="1"/>
    <col min="14" max="17" width="3.85546875" style="5" customWidth="1"/>
    <col min="18" max="18" width="6.42578125" style="5" customWidth="1"/>
    <col min="19" max="19" width="6.42578125" style="96" customWidth="1"/>
    <col min="20" max="20" width="6.42578125" style="5" customWidth="1"/>
    <col min="21" max="21" width="2.42578125" style="96" customWidth="1"/>
    <col min="22" max="22" width="2.28515625" style="96" customWidth="1"/>
    <col min="23" max="23" width="6.42578125" style="5" customWidth="1"/>
    <col min="24" max="16384" width="11.42578125" style="5"/>
  </cols>
  <sheetData>
    <row r="1" spans="1:22" ht="15" x14ac:dyDescent="0.2">
      <c r="A1" s="258" t="s">
        <v>228</v>
      </c>
      <c r="B1" s="258"/>
      <c r="C1" s="258"/>
      <c r="D1" s="258"/>
      <c r="E1" s="258"/>
      <c r="F1" s="258"/>
      <c r="I1" s="125" t="str">
        <f>'8'!A1</f>
        <v>PILAR II: Junta General de Accionistas</v>
      </c>
      <c r="U1" s="97">
        <v>2</v>
      </c>
    </row>
    <row r="2" spans="1:22" ht="15" customHeight="1" x14ac:dyDescent="0.2">
      <c r="A2" s="259" t="s">
        <v>229</v>
      </c>
      <c r="B2" s="259"/>
      <c r="C2" s="259"/>
      <c r="D2" s="259"/>
      <c r="E2" s="259"/>
      <c r="F2" s="259"/>
      <c r="I2" s="124" t="s">
        <v>558</v>
      </c>
      <c r="U2" s="97">
        <f>SUM(V:V)</f>
        <v>2</v>
      </c>
    </row>
    <row r="3" spans="1:22" x14ac:dyDescent="0.2">
      <c r="A3" s="280"/>
      <c r="B3" s="281"/>
      <c r="C3" s="129" t="s">
        <v>1</v>
      </c>
      <c r="D3" s="129" t="s">
        <v>2</v>
      </c>
      <c r="E3" s="292" t="s">
        <v>3</v>
      </c>
      <c r="F3" s="292"/>
      <c r="H3" s="80" t="s">
        <v>602</v>
      </c>
    </row>
    <row r="4" spans="1:22" ht="171" customHeight="1" x14ac:dyDescent="0.2">
      <c r="A4" s="309" t="s">
        <v>230</v>
      </c>
      <c r="B4" s="309"/>
      <c r="C4" s="128" t="s">
        <v>20</v>
      </c>
      <c r="D4" s="128"/>
      <c r="E4" s="232" t="s">
        <v>828</v>
      </c>
      <c r="F4" s="234"/>
      <c r="H4" s="81" t="str">
        <f>CONCATENATE("(",LEN(E4),")")</f>
        <v>(466)</v>
      </c>
      <c r="I4" s="78" t="str">
        <f>IF(( AND(C4="x",D4="x") ),"(*) Marcar solo un valor: Si o No",IF(AND(D4="x",LEN(E4)=0),"(*) Completar la celda de explicación",
CONCATENATE("(Si/No) Marcar con 'X' solo uno de los campos. (Explicación) Longitud Máxima de ",Explicacion_LongMaximo," caracteres")))</f>
        <v>(Si/No) Marcar con 'X' solo uno de los campos. (Explicación) Longitud Máxima de 1000 caracteres</v>
      </c>
      <c r="S4" s="96">
        <v>63</v>
      </c>
      <c r="V4" s="98">
        <f>IF( AND(C4="",D4=""),0,IF(AND(D4&lt;&gt;"",E4=""),0,1))</f>
        <v>1</v>
      </c>
    </row>
    <row r="5" spans="1:22" ht="117.75" customHeight="1" x14ac:dyDescent="0.2">
      <c r="A5" s="309" t="s">
        <v>231</v>
      </c>
      <c r="B5" s="309"/>
      <c r="C5" s="128" t="s">
        <v>20</v>
      </c>
      <c r="D5" s="128"/>
      <c r="E5" s="232" t="s">
        <v>723</v>
      </c>
      <c r="F5" s="234"/>
      <c r="H5" s="81" t="str">
        <f>CONCATENATE("(",LEN(E5),")")</f>
        <v>(376)</v>
      </c>
      <c r="I5" s="78"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6">
        <v>64</v>
      </c>
      <c r="V5" s="98">
        <f>IF( AND(C5="",D5=""),0,IF(AND(D5&lt;&gt;"",E5=""),0,1))</f>
        <v>1</v>
      </c>
    </row>
    <row r="6" spans="1:22" ht="62.25" customHeight="1" x14ac:dyDescent="0.2">
      <c r="A6" s="307" t="s">
        <v>232</v>
      </c>
      <c r="B6" s="307"/>
      <c r="C6" s="307"/>
      <c r="D6" s="307"/>
      <c r="E6" s="307"/>
      <c r="F6" s="307"/>
    </row>
    <row r="7" spans="1:22" ht="15.75" customHeight="1" x14ac:dyDescent="0.2">
      <c r="A7" s="40" t="s">
        <v>233</v>
      </c>
      <c r="B7" s="232" t="s">
        <v>829</v>
      </c>
      <c r="C7" s="233"/>
      <c r="D7" s="233"/>
      <c r="E7" s="233"/>
      <c r="F7" s="234"/>
      <c r="G7" s="45"/>
      <c r="H7" s="76"/>
      <c r="S7" s="96">
        <v>182</v>
      </c>
    </row>
    <row r="8" spans="1:22" ht="15" customHeight="1" x14ac:dyDescent="0.2">
      <c r="A8" s="333"/>
      <c r="B8" s="333"/>
      <c r="C8" s="333"/>
      <c r="D8" s="333"/>
      <c r="E8" s="333"/>
      <c r="F8" s="333"/>
    </row>
    <row r="9" spans="1:22" ht="15.75" customHeight="1" x14ac:dyDescent="0.2">
      <c r="A9" s="302" t="s">
        <v>234</v>
      </c>
      <c r="B9" s="302"/>
      <c r="C9" s="302"/>
      <c r="D9" s="302"/>
      <c r="E9" s="302"/>
      <c r="F9" s="302"/>
      <c r="G9" s="45"/>
      <c r="H9" s="76"/>
    </row>
    <row r="10" spans="1:22" ht="15.75" customHeight="1" x14ac:dyDescent="0.2">
      <c r="A10" s="40" t="s">
        <v>235</v>
      </c>
      <c r="B10" s="332" t="s">
        <v>236</v>
      </c>
      <c r="C10" s="333"/>
      <c r="D10" s="333"/>
      <c r="E10" s="334"/>
      <c r="F10" s="40" t="s">
        <v>237</v>
      </c>
    </row>
    <row r="11" spans="1:22" ht="52.5" customHeight="1" x14ac:dyDescent="0.2">
      <c r="A11" s="107" t="s">
        <v>830</v>
      </c>
      <c r="B11" s="344" t="s">
        <v>831</v>
      </c>
      <c r="C11" s="345"/>
      <c r="D11" s="345"/>
      <c r="E11" s="346"/>
      <c r="F11" s="192" t="s">
        <v>832</v>
      </c>
      <c r="S11" s="96">
        <v>183</v>
      </c>
    </row>
  </sheetData>
  <sheetProtection password="C71F" sheet="1" objects="1" scenarios="1" formatRows="0"/>
  <mergeCells count="14">
    <mergeCell ref="B11:E11"/>
    <mergeCell ref="A9:F9"/>
    <mergeCell ref="B10:E10"/>
    <mergeCell ref="A6:F6"/>
    <mergeCell ref="B7:F7"/>
    <mergeCell ref="A1:F1"/>
    <mergeCell ref="A2:F2"/>
    <mergeCell ref="A3:B3"/>
    <mergeCell ref="A8:F8"/>
    <mergeCell ref="E3:F3"/>
    <mergeCell ref="E4:F4"/>
    <mergeCell ref="E5:F5"/>
    <mergeCell ref="A4:B4"/>
    <mergeCell ref="A5:B5"/>
  </mergeCells>
  <dataValidations count="2">
    <dataValidation type="textLength" allowBlank="1" showErrorMessage="1" error="Cantidad de caracteres NO valido." sqref="E4:F5">
      <formula1>Explicacion_LongMinimo</formula1>
      <formula2>Explicacion_LongMaximo</formula2>
    </dataValidation>
    <dataValidation type="custom" allowBlank="1" showDropDown="1" showInputMessage="1" showErrorMessage="1" error="Valor NO Válido." prompt="Ingrese &quot;X&quot;" sqref="C4:D5">
      <formula1>COUNTIF(Respuesta_SINO,TRIM(CELL("contenido")))=1</formula1>
    </dataValidation>
  </dataValidations>
  <hyperlinks>
    <hyperlink ref="I2" location="Principal!A1" display="Volver al Indic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V44"/>
  <sheetViews>
    <sheetView topLeftCell="A38" zoomScaleNormal="100" workbookViewId="0">
      <selection activeCell="L38" sqref="L38"/>
    </sheetView>
  </sheetViews>
  <sheetFormatPr baseColWidth="10" defaultRowHeight="15" x14ac:dyDescent="0.25"/>
  <cols>
    <col min="1" max="1" width="1.7109375" style="5" customWidth="1"/>
    <col min="2" max="2" width="16.5703125" style="5" customWidth="1"/>
    <col min="3" max="3" width="13.5703125" style="5" customWidth="1"/>
    <col min="4" max="4" width="4.5703125" style="5" customWidth="1"/>
    <col min="5" max="5" width="5.85546875" style="5" customWidth="1"/>
    <col min="6" max="6" width="6.28515625" style="5" customWidth="1"/>
    <col min="7" max="7" width="8.28515625" style="5" customWidth="1"/>
    <col min="8" max="8" width="4.5703125" style="5" customWidth="1"/>
    <col min="9" max="9" width="12.7109375" style="5" customWidth="1"/>
    <col min="10" max="10" width="11" style="5" customWidth="1"/>
    <col min="11" max="11" width="1.140625" style="5" customWidth="1"/>
    <col min="12" max="12" width="5.28515625" style="5" bestFit="1" customWidth="1"/>
    <col min="13" max="13" width="42.85546875" style="62" customWidth="1"/>
    <col min="14" max="16" width="3.7109375" style="5" customWidth="1"/>
    <col min="17" max="17" width="3.28515625" style="5" customWidth="1"/>
    <col min="18" max="18" width="4.28515625" style="4" customWidth="1"/>
    <col min="19" max="20" width="4" style="96" bestFit="1" customWidth="1"/>
    <col min="21" max="21" width="2.42578125" style="96" customWidth="1"/>
    <col min="22" max="22" width="2.7109375" style="96" customWidth="1"/>
    <col min="23" max="16384" width="11.42578125" style="5"/>
  </cols>
  <sheetData>
    <row r="1" spans="1:22" ht="26.25" customHeight="1" x14ac:dyDescent="0.25">
      <c r="A1" s="319" t="s">
        <v>238</v>
      </c>
      <c r="B1" s="320"/>
      <c r="C1" s="320"/>
      <c r="D1" s="320"/>
      <c r="E1" s="320"/>
      <c r="F1" s="320"/>
      <c r="G1" s="320"/>
      <c r="H1" s="320"/>
      <c r="I1" s="320"/>
      <c r="J1" s="320"/>
      <c r="U1" s="97">
        <v>2</v>
      </c>
    </row>
    <row r="2" spans="1:22" ht="26.25" hidden="1" customHeight="1" x14ac:dyDescent="0.25">
      <c r="A2" s="101" t="s">
        <v>884</v>
      </c>
      <c r="B2" s="101" t="s">
        <v>884</v>
      </c>
      <c r="C2" s="101" t="s">
        <v>884</v>
      </c>
      <c r="D2" s="101" t="s">
        <v>884</v>
      </c>
      <c r="E2" s="101" t="s">
        <v>884</v>
      </c>
      <c r="F2" s="101" t="s">
        <v>884</v>
      </c>
      <c r="G2" s="101" t="s">
        <v>884</v>
      </c>
      <c r="H2" s="101" t="s">
        <v>884</v>
      </c>
      <c r="I2" s="101" t="s">
        <v>884</v>
      </c>
      <c r="J2" s="101" t="s">
        <v>884</v>
      </c>
      <c r="K2" s="101" t="s">
        <v>884</v>
      </c>
      <c r="L2" s="101" t="s">
        <v>884</v>
      </c>
      <c r="M2" s="101" t="s">
        <v>884</v>
      </c>
      <c r="N2" s="101" t="s">
        <v>884</v>
      </c>
      <c r="U2" s="97"/>
    </row>
    <row r="3" spans="1:22" x14ac:dyDescent="0.25">
      <c r="A3" s="258" t="s">
        <v>50</v>
      </c>
      <c r="B3" s="258"/>
      <c r="C3" s="258"/>
      <c r="D3" s="258"/>
      <c r="E3" s="258"/>
      <c r="F3" s="258"/>
      <c r="G3" s="258"/>
      <c r="H3" s="258"/>
      <c r="I3" s="258"/>
      <c r="J3" s="258"/>
      <c r="U3" s="97">
        <f>SUM(V:V)</f>
        <v>2</v>
      </c>
    </row>
    <row r="4" spans="1:22" ht="15" customHeight="1" x14ac:dyDescent="0.25">
      <c r="A4" s="259" t="s">
        <v>51</v>
      </c>
      <c r="B4" s="259"/>
      <c r="C4" s="259"/>
      <c r="D4" s="259"/>
      <c r="E4" s="259"/>
      <c r="F4" s="259"/>
      <c r="G4" s="259"/>
      <c r="H4" s="259"/>
      <c r="I4" s="259"/>
      <c r="J4" s="259"/>
      <c r="M4" s="124" t="s">
        <v>558</v>
      </c>
    </row>
    <row r="5" spans="1:22" x14ac:dyDescent="0.25">
      <c r="A5" s="280"/>
      <c r="B5" s="280"/>
      <c r="C5" s="280"/>
      <c r="D5" s="280"/>
      <c r="E5" s="281"/>
      <c r="F5" s="129" t="s">
        <v>1</v>
      </c>
      <c r="G5" s="129" t="s">
        <v>2</v>
      </c>
      <c r="H5" s="292" t="s">
        <v>3</v>
      </c>
      <c r="I5" s="292"/>
      <c r="J5" s="292"/>
      <c r="L5" s="80" t="s">
        <v>602</v>
      </c>
    </row>
    <row r="6" spans="1:22" ht="92.25" customHeight="1" x14ac:dyDescent="0.25">
      <c r="A6" s="309" t="s">
        <v>239</v>
      </c>
      <c r="B6" s="309"/>
      <c r="C6" s="309"/>
      <c r="D6" s="309"/>
      <c r="E6" s="309"/>
      <c r="F6" s="128" t="s">
        <v>20</v>
      </c>
      <c r="G6" s="128"/>
      <c r="H6" s="232" t="s">
        <v>753</v>
      </c>
      <c r="I6" s="233"/>
      <c r="J6" s="234"/>
      <c r="L6" s="81" t="str">
        <f>CONCATENATE("(",LEN(H6),")")</f>
        <v>(95)</v>
      </c>
      <c r="M6" s="78"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6">
        <v>65</v>
      </c>
      <c r="V6" s="98">
        <f>IF( AND(F6="",G6=""),0,IF(AND(G6&lt;&gt;"",H6=""),0,1))</f>
        <v>1</v>
      </c>
    </row>
    <row r="7" spans="1:22" ht="41.25" customHeight="1" x14ac:dyDescent="0.25">
      <c r="A7" s="308" t="s">
        <v>240</v>
      </c>
      <c r="B7" s="308"/>
      <c r="C7" s="308"/>
      <c r="D7" s="308"/>
      <c r="E7" s="308"/>
      <c r="F7" s="308"/>
      <c r="G7" s="308"/>
      <c r="H7" s="308"/>
      <c r="I7" s="308"/>
      <c r="J7" s="308"/>
    </row>
    <row r="8" spans="1:22" ht="13.5" customHeight="1" x14ac:dyDescent="0.25">
      <c r="B8" s="302" t="s">
        <v>241</v>
      </c>
      <c r="C8" s="350" t="s">
        <v>242</v>
      </c>
      <c r="D8" s="351"/>
      <c r="E8" s="302" t="s">
        <v>243</v>
      </c>
      <c r="F8" s="302"/>
      <c r="G8" s="302"/>
      <c r="H8" s="302"/>
      <c r="I8" s="302" t="s">
        <v>244</v>
      </c>
      <c r="J8" s="302"/>
    </row>
    <row r="9" spans="1:22" ht="25.5" x14ac:dyDescent="0.25">
      <c r="B9" s="302"/>
      <c r="C9" s="352"/>
      <c r="D9" s="353"/>
      <c r="E9" s="302" t="s">
        <v>245</v>
      </c>
      <c r="F9" s="302"/>
      <c r="G9" s="302" t="s">
        <v>246</v>
      </c>
      <c r="H9" s="302"/>
      <c r="I9" s="212" t="s">
        <v>247</v>
      </c>
      <c r="J9" s="212" t="s">
        <v>248</v>
      </c>
    </row>
    <row r="10" spans="1:22" ht="21.75" customHeight="1" x14ac:dyDescent="0.25">
      <c r="B10" s="315" t="s">
        <v>249</v>
      </c>
      <c r="C10" s="315"/>
      <c r="D10" s="315"/>
      <c r="E10" s="315"/>
      <c r="F10" s="315"/>
      <c r="G10" s="315"/>
      <c r="H10" s="315"/>
      <c r="I10" s="315"/>
      <c r="J10" s="315"/>
      <c r="L10" s="86" t="s">
        <v>608</v>
      </c>
      <c r="M10" s="90" t="s">
        <v>609</v>
      </c>
      <c r="S10" s="96">
        <v>184</v>
      </c>
    </row>
    <row r="11" spans="1:22" ht="48.75" customHeight="1" x14ac:dyDescent="0.25">
      <c r="B11" s="214" t="s">
        <v>773</v>
      </c>
      <c r="C11" s="232" t="s">
        <v>774</v>
      </c>
      <c r="D11" s="234"/>
      <c r="E11" s="356">
        <v>43497</v>
      </c>
      <c r="F11" s="356"/>
      <c r="G11" s="356"/>
      <c r="H11" s="356"/>
      <c r="I11" s="222">
        <v>0</v>
      </c>
      <c r="J11" s="222">
        <v>0</v>
      </c>
    </row>
    <row r="12" spans="1:22" ht="115.5" customHeight="1" x14ac:dyDescent="0.25">
      <c r="B12" s="214" t="s">
        <v>754</v>
      </c>
      <c r="C12" s="232" t="s">
        <v>834</v>
      </c>
      <c r="D12" s="234"/>
      <c r="E12" s="356">
        <v>43330</v>
      </c>
      <c r="F12" s="356"/>
      <c r="G12" s="356">
        <v>43976</v>
      </c>
      <c r="H12" s="356"/>
      <c r="I12" s="222">
        <v>0</v>
      </c>
      <c r="J12" s="222">
        <v>0</v>
      </c>
    </row>
    <row r="13" spans="1:22" ht="105" customHeight="1" x14ac:dyDescent="0.25">
      <c r="B13" s="214" t="s">
        <v>775</v>
      </c>
      <c r="C13" s="232" t="s">
        <v>835</v>
      </c>
      <c r="D13" s="234"/>
      <c r="E13" s="356">
        <v>43821</v>
      </c>
      <c r="F13" s="356"/>
      <c r="G13" s="356"/>
      <c r="H13" s="356"/>
      <c r="I13" s="222">
        <v>0</v>
      </c>
      <c r="J13" s="222">
        <v>0</v>
      </c>
    </row>
    <row r="14" spans="1:22" ht="129.75" customHeight="1" x14ac:dyDescent="0.25">
      <c r="B14" s="214" t="s">
        <v>833</v>
      </c>
      <c r="C14" s="232" t="s">
        <v>836</v>
      </c>
      <c r="D14" s="234"/>
      <c r="E14" s="356">
        <v>43978</v>
      </c>
      <c r="F14" s="356"/>
      <c r="G14" s="356"/>
      <c r="H14" s="356"/>
      <c r="I14" s="222">
        <v>0</v>
      </c>
      <c r="J14" s="222">
        <v>0</v>
      </c>
    </row>
    <row r="15" spans="1:22" ht="23.25" x14ac:dyDescent="0.25">
      <c r="B15" s="293" t="s">
        <v>250</v>
      </c>
      <c r="C15" s="294"/>
      <c r="D15" s="294"/>
      <c r="E15" s="294"/>
      <c r="F15" s="294"/>
      <c r="G15" s="294"/>
      <c r="H15" s="294"/>
      <c r="I15" s="294"/>
      <c r="J15" s="295"/>
      <c r="L15" s="90" t="s">
        <v>612</v>
      </c>
      <c r="S15" s="96">
        <v>0</v>
      </c>
      <c r="T15" s="96">
        <v>185</v>
      </c>
    </row>
    <row r="16" spans="1:22" ht="84.75" customHeight="1" x14ac:dyDescent="0.25">
      <c r="B16" s="214" t="s">
        <v>755</v>
      </c>
      <c r="C16" s="232" t="s">
        <v>756</v>
      </c>
      <c r="D16" s="234"/>
      <c r="E16" s="356">
        <v>43379</v>
      </c>
      <c r="F16" s="356"/>
      <c r="G16" s="316"/>
      <c r="H16" s="316"/>
      <c r="I16" s="222">
        <v>0</v>
      </c>
      <c r="J16" s="222">
        <v>0</v>
      </c>
    </row>
    <row r="17" spans="1:20" ht="95.25" customHeight="1" x14ac:dyDescent="0.25">
      <c r="B17" s="214" t="s">
        <v>776</v>
      </c>
      <c r="C17" s="232" t="s">
        <v>837</v>
      </c>
      <c r="D17" s="234"/>
      <c r="E17" s="356">
        <v>43508</v>
      </c>
      <c r="F17" s="356"/>
      <c r="G17" s="316"/>
      <c r="H17" s="316"/>
      <c r="I17" s="222">
        <v>0</v>
      </c>
      <c r="J17" s="222">
        <v>0</v>
      </c>
    </row>
    <row r="18" spans="1:20" ht="39" customHeight="1" x14ac:dyDescent="0.25">
      <c r="B18" s="360" t="s">
        <v>553</v>
      </c>
      <c r="C18" s="360"/>
      <c r="D18" s="360"/>
      <c r="E18" s="360"/>
      <c r="F18" s="360"/>
      <c r="G18" s="360"/>
      <c r="H18" s="360"/>
      <c r="I18" s="360"/>
      <c r="J18" s="360"/>
      <c r="L18" s="91" t="s">
        <v>610</v>
      </c>
      <c r="M18" s="89" t="s">
        <v>611</v>
      </c>
      <c r="T18" s="96">
        <v>0</v>
      </c>
    </row>
    <row r="19" spans="1:20" x14ac:dyDescent="0.25">
      <c r="B19" s="360" t="s">
        <v>593</v>
      </c>
      <c r="C19" s="360"/>
      <c r="D19" s="360"/>
      <c r="E19" s="360"/>
      <c r="F19" s="360"/>
      <c r="G19" s="360"/>
      <c r="H19" s="360"/>
      <c r="I19" s="360"/>
      <c r="J19" s="360"/>
    </row>
    <row r="20" spans="1:20" x14ac:dyDescent="0.25">
      <c r="B20" s="360" t="s">
        <v>555</v>
      </c>
      <c r="C20" s="360"/>
      <c r="D20" s="360"/>
      <c r="E20" s="360"/>
      <c r="F20" s="360"/>
      <c r="G20" s="360"/>
      <c r="H20" s="360"/>
      <c r="I20" s="360"/>
      <c r="J20" s="360"/>
    </row>
    <row r="21" spans="1:20" ht="21" customHeight="1" x14ac:dyDescent="0.25">
      <c r="B21" s="360" t="s">
        <v>554</v>
      </c>
      <c r="C21" s="360"/>
      <c r="D21" s="360"/>
      <c r="E21" s="360"/>
      <c r="F21" s="360"/>
      <c r="G21" s="360"/>
      <c r="H21" s="360"/>
      <c r="I21" s="360"/>
      <c r="J21" s="360"/>
    </row>
    <row r="22" spans="1:20" x14ac:dyDescent="0.25">
      <c r="A22" s="298"/>
      <c r="B22" s="298"/>
      <c r="C22" s="298"/>
      <c r="D22" s="298"/>
      <c r="E22" s="298"/>
      <c r="F22" s="298"/>
      <c r="G22" s="298"/>
      <c r="H22" s="298"/>
      <c r="I22" s="298"/>
      <c r="J22" s="298"/>
    </row>
    <row r="23" spans="1:20" x14ac:dyDescent="0.25">
      <c r="B23" s="293" t="s">
        <v>251</v>
      </c>
      <c r="C23" s="294"/>
      <c r="D23" s="294"/>
      <c r="E23" s="294"/>
      <c r="F23" s="294"/>
      <c r="G23" s="294"/>
      <c r="H23" s="294"/>
      <c r="I23" s="295"/>
      <c r="J23" s="222">
        <v>0</v>
      </c>
      <c r="S23" s="96">
        <v>186</v>
      </c>
    </row>
    <row r="24" spans="1:20" ht="38.25" customHeight="1" x14ac:dyDescent="0.25">
      <c r="B24" s="307" t="s">
        <v>252</v>
      </c>
      <c r="C24" s="307"/>
      <c r="D24" s="307"/>
      <c r="E24" s="307"/>
      <c r="F24" s="307"/>
      <c r="G24" s="307"/>
      <c r="H24" s="307"/>
      <c r="I24" s="307"/>
      <c r="J24" s="307"/>
    </row>
    <row r="25" spans="1:20" ht="24.75" customHeight="1" x14ac:dyDescent="0.25">
      <c r="C25" s="302" t="s">
        <v>253</v>
      </c>
      <c r="D25" s="302"/>
      <c r="E25" s="302" t="s">
        <v>254</v>
      </c>
      <c r="F25" s="302"/>
      <c r="G25" s="302" t="s">
        <v>255</v>
      </c>
      <c r="H25" s="302"/>
      <c r="I25" s="25" t="s">
        <v>256</v>
      </c>
    </row>
    <row r="26" spans="1:20" x14ac:dyDescent="0.25">
      <c r="C26" s="354"/>
      <c r="D26" s="355"/>
      <c r="E26" s="314"/>
      <c r="F26" s="314"/>
      <c r="G26" s="314">
        <v>4</v>
      </c>
      <c r="H26" s="314"/>
      <c r="I26" s="214">
        <v>1</v>
      </c>
      <c r="S26" s="96">
        <v>343</v>
      </c>
    </row>
    <row r="27" spans="1:20" ht="44.25" customHeight="1" x14ac:dyDescent="0.25">
      <c r="A27" s="308" t="s">
        <v>257</v>
      </c>
      <c r="B27" s="308"/>
      <c r="C27" s="308"/>
      <c r="D27" s="308"/>
      <c r="E27" s="308"/>
      <c r="F27" s="308"/>
      <c r="G27" s="308"/>
      <c r="H27" s="308"/>
      <c r="I27" s="308"/>
      <c r="J27" s="308"/>
    </row>
    <row r="28" spans="1:20" x14ac:dyDescent="0.25">
      <c r="A28" s="298"/>
      <c r="B28" s="298"/>
      <c r="C28" s="298"/>
      <c r="D28" s="37" t="s">
        <v>193</v>
      </c>
      <c r="E28" s="128"/>
      <c r="F28" s="4"/>
      <c r="G28" s="37" t="s">
        <v>2</v>
      </c>
      <c r="H28" s="128" t="s">
        <v>20</v>
      </c>
      <c r="I28" s="331"/>
      <c r="J28" s="298"/>
      <c r="M28" s="62" t="str">
        <f>IF(( AND($E$28="x",$H$28="x") ),"(*) Marcar solo un valor: Si o No","")</f>
        <v/>
      </c>
      <c r="S28" s="96">
        <v>187</v>
      </c>
    </row>
    <row r="29" spans="1:20" ht="28.5" customHeight="1" x14ac:dyDescent="0.25">
      <c r="B29" s="321" t="s">
        <v>258</v>
      </c>
      <c r="C29" s="321"/>
      <c r="D29" s="321"/>
      <c r="E29" s="321"/>
      <c r="F29" s="321"/>
      <c r="G29" s="321"/>
      <c r="H29" s="321"/>
      <c r="I29" s="321"/>
      <c r="J29" s="321"/>
    </row>
    <row r="30" spans="1:20" ht="22.5" customHeight="1" x14ac:dyDescent="0.25">
      <c r="B30" s="232"/>
      <c r="C30" s="233"/>
      <c r="D30" s="233"/>
      <c r="E30" s="233"/>
      <c r="F30" s="233"/>
      <c r="G30" s="233"/>
      <c r="H30" s="233"/>
      <c r="I30" s="233"/>
      <c r="J30" s="234"/>
      <c r="S30" s="96">
        <v>344</v>
      </c>
    </row>
    <row r="31" spans="1:20" ht="9" customHeight="1" x14ac:dyDescent="0.25">
      <c r="B31" s="26"/>
      <c r="C31" s="26"/>
      <c r="D31" s="4"/>
      <c r="E31" s="4"/>
      <c r="F31" s="4"/>
      <c r="G31" s="4"/>
      <c r="H31" s="4"/>
    </row>
    <row r="32" spans="1:20" ht="15" customHeight="1" x14ac:dyDescent="0.25">
      <c r="A32" s="308" t="s">
        <v>259</v>
      </c>
      <c r="B32" s="308"/>
      <c r="C32" s="308"/>
      <c r="D32" s="308"/>
      <c r="E32" s="308"/>
      <c r="F32" s="308"/>
      <c r="G32" s="308"/>
      <c r="H32" s="308"/>
      <c r="I32" s="308"/>
      <c r="J32" s="308"/>
    </row>
    <row r="33" spans="1:22" x14ac:dyDescent="0.25">
      <c r="A33" s="298"/>
      <c r="B33" s="298"/>
      <c r="C33" s="298"/>
      <c r="D33" s="37" t="s">
        <v>193</v>
      </c>
      <c r="E33" s="128" t="s">
        <v>20</v>
      </c>
      <c r="F33" s="4"/>
      <c r="G33" s="37" t="s">
        <v>2</v>
      </c>
      <c r="H33" s="128"/>
      <c r="I33" s="331"/>
      <c r="J33" s="298"/>
      <c r="M33" s="62" t="str">
        <f>IF(( AND($E$33="x",$H$33="x") ),"(*) Marcar solo un valor: Si o No","")</f>
        <v/>
      </c>
      <c r="S33" s="96">
        <v>188</v>
      </c>
    </row>
    <row r="34" spans="1:22" x14ac:dyDescent="0.25">
      <c r="B34" s="38"/>
      <c r="C34" s="38"/>
      <c r="D34" s="4"/>
      <c r="E34" s="4"/>
      <c r="F34" s="4"/>
      <c r="G34" s="4"/>
      <c r="H34" s="4"/>
    </row>
    <row r="35" spans="1:22" x14ac:dyDescent="0.25">
      <c r="A35" s="259" t="s">
        <v>52</v>
      </c>
      <c r="B35" s="259"/>
      <c r="C35" s="259"/>
      <c r="D35" s="259"/>
      <c r="E35" s="259"/>
      <c r="F35" s="259"/>
      <c r="G35" s="259"/>
      <c r="H35" s="259"/>
      <c r="I35" s="259"/>
      <c r="J35" s="259"/>
    </row>
    <row r="36" spans="1:22" x14ac:dyDescent="0.25">
      <c r="F36" s="129" t="s">
        <v>1</v>
      </c>
      <c r="G36" s="129" t="s">
        <v>2</v>
      </c>
      <c r="H36" s="292" t="s">
        <v>3</v>
      </c>
      <c r="I36" s="292"/>
      <c r="J36" s="292"/>
      <c r="L36" s="80" t="s">
        <v>602</v>
      </c>
    </row>
    <row r="37" spans="1:22" ht="112.5" customHeight="1" x14ac:dyDescent="0.25">
      <c r="A37" s="309" t="s">
        <v>260</v>
      </c>
      <c r="B37" s="309"/>
      <c r="C37" s="309"/>
      <c r="D37" s="309"/>
      <c r="E37" s="309"/>
      <c r="F37" s="128" t="s">
        <v>20</v>
      </c>
      <c r="G37" s="128"/>
      <c r="H37" s="232" t="s">
        <v>838</v>
      </c>
      <c r="I37" s="233"/>
      <c r="J37" s="234"/>
      <c r="L37" s="81" t="str">
        <f>CONCATENATE("(",LEN(H37),")")</f>
        <v>(256)</v>
      </c>
      <c r="M37" s="78" t="str">
        <f>IF(( AND(F37="x",G37="x") ),"(*) Marcar solo un valor: Si o No",IF(AND(G37="x",LEN(H37)=0),"(*) Completar la celda de explicación",
CONCATENATE("(Si/No) Marcar con 'X' solo uno de los campos. (Explicación) Longitud Máxima de ",Explicacion_LongMaximo," caracteres")))</f>
        <v>(Si/No) Marcar con 'X' solo uno de los campos. (Explicación) Longitud Máxima de 1000 caracteres</v>
      </c>
      <c r="S37" s="96">
        <v>66</v>
      </c>
      <c r="V37" s="98">
        <f>IF( AND(F37="",G37=""),0,IF(AND(G37&lt;&gt;"",H37=""),0,1))</f>
        <v>1</v>
      </c>
    </row>
    <row r="38" spans="1:22" ht="28.5" customHeight="1" x14ac:dyDescent="0.25">
      <c r="A38" s="308" t="s">
        <v>261</v>
      </c>
      <c r="B38" s="308"/>
      <c r="C38" s="308"/>
      <c r="D38" s="308"/>
      <c r="E38" s="308"/>
      <c r="F38" s="308"/>
      <c r="G38" s="308"/>
      <c r="H38" s="308"/>
      <c r="I38" s="308"/>
      <c r="J38" s="308"/>
    </row>
    <row r="39" spans="1:22" ht="35.25" customHeight="1" x14ac:dyDescent="0.25">
      <c r="C39" s="302" t="s">
        <v>262</v>
      </c>
      <c r="D39" s="302"/>
      <c r="E39" s="302"/>
      <c r="F39" s="302" t="s">
        <v>263</v>
      </c>
      <c r="G39" s="302"/>
      <c r="H39" s="302"/>
      <c r="I39" s="212" t="s">
        <v>264</v>
      </c>
      <c r="L39" s="86" t="s">
        <v>608</v>
      </c>
      <c r="M39" s="90" t="s">
        <v>609</v>
      </c>
      <c r="S39" s="96">
        <v>189</v>
      </c>
    </row>
    <row r="40" spans="1:22" ht="24.75" customHeight="1" x14ac:dyDescent="0.25">
      <c r="C40" s="232"/>
      <c r="D40" s="233"/>
      <c r="E40" s="234"/>
      <c r="F40" s="339"/>
      <c r="G40" s="339"/>
      <c r="H40" s="339"/>
      <c r="I40" s="215"/>
    </row>
    <row r="41" spans="1:22" ht="24.75" customHeight="1" x14ac:dyDescent="0.25">
      <c r="C41" s="232"/>
      <c r="D41" s="233"/>
      <c r="E41" s="234"/>
      <c r="F41" s="356"/>
      <c r="G41" s="339"/>
      <c r="H41" s="339"/>
      <c r="I41" s="215"/>
    </row>
    <row r="42" spans="1:22" ht="29.25" customHeight="1" x14ac:dyDescent="0.25">
      <c r="C42" s="357" t="s">
        <v>556</v>
      </c>
      <c r="D42" s="357"/>
      <c r="E42" s="357"/>
      <c r="F42" s="357"/>
      <c r="G42" s="357"/>
      <c r="H42" s="357"/>
      <c r="I42" s="357"/>
      <c r="L42" s="91" t="s">
        <v>610</v>
      </c>
      <c r="M42" s="89" t="s">
        <v>611</v>
      </c>
      <c r="S42" s="96">
        <v>0</v>
      </c>
    </row>
    <row r="43" spans="1:22" ht="24" customHeight="1" x14ac:dyDescent="0.25">
      <c r="C43" s="358" t="s">
        <v>557</v>
      </c>
      <c r="D43" s="358"/>
      <c r="E43" s="358"/>
      <c r="F43" s="358"/>
      <c r="G43" s="358"/>
      <c r="H43" s="358"/>
      <c r="I43" s="358"/>
    </row>
    <row r="44" spans="1:22" x14ac:dyDescent="0.25">
      <c r="B44" s="38"/>
      <c r="C44" s="38"/>
      <c r="D44" s="4"/>
      <c r="E44" s="4"/>
      <c r="F44" s="4"/>
      <c r="G44" s="4"/>
      <c r="H44" s="4"/>
    </row>
  </sheetData>
  <sheetProtection algorithmName="SHA-512" hashValue="+UlQjJR5dZQ/BL/3RcnrhhiIQgemqqjjQQhrWlkFc9nK+v0H0JjUyPGAmfNJEOKkjIq1UbKqYyoURJjTQMETeg==" saltValue="dOLGLVQTFXpbv0cpnNqYdA==" spinCount="100000" sheet="1" objects="1" scenarios="1" formatCells="0" formatRows="0" insertRows="0"/>
  <mergeCells count="68">
    <mergeCell ref="A6:E6"/>
    <mergeCell ref="H6:J6"/>
    <mergeCell ref="A1:J1"/>
    <mergeCell ref="A3:J3"/>
    <mergeCell ref="A4:J4"/>
    <mergeCell ref="A5:E5"/>
    <mergeCell ref="H5:J5"/>
    <mergeCell ref="A7:J7"/>
    <mergeCell ref="B8:B9"/>
    <mergeCell ref="C8:D9"/>
    <mergeCell ref="E8:H8"/>
    <mergeCell ref="I8:J8"/>
    <mergeCell ref="E9:F9"/>
    <mergeCell ref="G9:H9"/>
    <mergeCell ref="B10:J10"/>
    <mergeCell ref="C11:D11"/>
    <mergeCell ref="E11:F11"/>
    <mergeCell ref="G11:H11"/>
    <mergeCell ref="C12:D12"/>
    <mergeCell ref="E12:F12"/>
    <mergeCell ref="G12:H12"/>
    <mergeCell ref="C13:D13"/>
    <mergeCell ref="E13:F13"/>
    <mergeCell ref="G13:H13"/>
    <mergeCell ref="C14:D14"/>
    <mergeCell ref="E14:F14"/>
    <mergeCell ref="G14:H14"/>
    <mergeCell ref="B23:I23"/>
    <mergeCell ref="B15:J15"/>
    <mergeCell ref="C16:D16"/>
    <mergeCell ref="E16:F16"/>
    <mergeCell ref="G16:H16"/>
    <mergeCell ref="C17:D17"/>
    <mergeCell ref="E17:F17"/>
    <mergeCell ref="G17:H17"/>
    <mergeCell ref="B18:J18"/>
    <mergeCell ref="B19:J19"/>
    <mergeCell ref="B20:J20"/>
    <mergeCell ref="B21:J21"/>
    <mergeCell ref="A22:J22"/>
    <mergeCell ref="A32:J32"/>
    <mergeCell ref="B24:J24"/>
    <mergeCell ref="C25:D25"/>
    <mergeCell ref="E25:F25"/>
    <mergeCell ref="G25:H25"/>
    <mergeCell ref="C26:D26"/>
    <mergeCell ref="E26:F26"/>
    <mergeCell ref="G26:H26"/>
    <mergeCell ref="A27:J27"/>
    <mergeCell ref="A28:C28"/>
    <mergeCell ref="I28:J28"/>
    <mergeCell ref="B29:J29"/>
    <mergeCell ref="B30:J30"/>
    <mergeCell ref="A33:C33"/>
    <mergeCell ref="I33:J33"/>
    <mergeCell ref="A35:J35"/>
    <mergeCell ref="H36:J36"/>
    <mergeCell ref="A37:E37"/>
    <mergeCell ref="H37:J37"/>
    <mergeCell ref="C42:I42"/>
    <mergeCell ref="C43:I43"/>
    <mergeCell ref="A38:J38"/>
    <mergeCell ref="C39:E39"/>
    <mergeCell ref="F39:H39"/>
    <mergeCell ref="C40:E40"/>
    <mergeCell ref="F40:H40"/>
    <mergeCell ref="C41:E41"/>
    <mergeCell ref="F41:H41"/>
  </mergeCells>
  <dataValidations count="7">
    <dataValidation type="date" operator="greaterThanOrEqual" allowBlank="1" showInputMessage="1" showErrorMessage="1" error="Fecha No Valida" prompt="(dd/mm/yyyy)" sqref="G11:H14 G16:H17">
      <formula1>E11</formula1>
    </dataValidation>
    <dataValidation type="date" operator="lessThanOrEqual" allowBlank="1" showInputMessage="1" showErrorMessage="1" error="Fecha No Valida" prompt="(dd/mm/yyyy)" sqref="E11:F14 E16:F17">
      <formula1>G11</formula1>
    </dataValidation>
    <dataValidation type="whole" allowBlank="1" showInputMessage="1" showErrorMessage="1" error="Valor NO Válido" prompt="Ingrese Número" sqref="C26:I26">
      <formula1>Entero_Minimo</formula1>
      <formula2>Entero_Maximo</formula2>
    </dataValidation>
    <dataValidation type="decimal" allowBlank="1" showInputMessage="1" showErrorMessage="1" error="Valor NO Válido" prompt="Ingrese Número" sqref="I11:J14 I16:J17 J23">
      <formula1>Decimal2_Minimo</formula1>
      <formula2>Decimal2_Maximo</formula2>
    </dataValidation>
    <dataValidation type="custom" allowBlank="1" showDropDown="1" showInputMessage="1" showErrorMessage="1" error="Valor NO Válido." prompt="Ingrese &quot;X&quot;" sqref="F6:G6 E28 H28 E33 H33 F37:G37">
      <formula1>COUNTIF(Respuesta_SINO,TRIM(CELL("contents")))=1</formula1>
    </dataValidation>
    <dataValidation type="date" allowBlank="1" showInputMessage="1" showErrorMessage="1" error="Fecha No Valida" sqref="F40:I41">
      <formula1>Fecha_Minimo</formula1>
      <formula2>Fecha_Maximo</formula2>
    </dataValidation>
    <dataValidation type="textLength" allowBlank="1" showErrorMessage="1" error="Cantidad de caracteres NO valido." sqref="H37:J37 H6:J6">
      <formula1>Explicacion_LongMinimo</formula1>
      <formula2>Explicacion_LongMaximo</formula2>
    </dataValidation>
  </dataValidations>
  <hyperlinks>
    <hyperlink ref="M4" location="Principal!A1" display="Volver al Indice"/>
  </hyperlinks>
  <pageMargins left="0.7" right="0.7" top="0.75" bottom="0.75" header="0.3" footer="0.3"/>
  <pageSetup paperSize="9" orientation="portrait" r:id="rId1"/>
  <rowBreaks count="1" manualBreakCount="1">
    <brk id="34" max="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V19"/>
  <sheetViews>
    <sheetView topLeftCell="A15" zoomScaleNormal="100" workbookViewId="0">
      <selection activeCell="L17" sqref="L17"/>
    </sheetView>
  </sheetViews>
  <sheetFormatPr baseColWidth="10" defaultRowHeight="12.75" x14ac:dyDescent="0.2"/>
  <cols>
    <col min="1" max="1" width="3.85546875" style="5" customWidth="1"/>
    <col min="2" max="2" width="26" style="5" customWidth="1"/>
    <col min="3" max="3" width="3.85546875" style="5" customWidth="1"/>
    <col min="4" max="4" width="5.42578125" style="5" customWidth="1"/>
    <col min="5" max="6" width="5" style="5" customWidth="1"/>
    <col min="7" max="7" width="4.85546875" style="5" customWidth="1"/>
    <col min="8" max="8" width="4.7109375" style="5" customWidth="1"/>
    <col min="9" max="9" width="24.28515625" style="5" customWidth="1"/>
    <col min="10" max="10" width="1.140625" style="5" customWidth="1"/>
    <col min="11" max="11" width="5.28515625" style="5" bestFit="1" customWidth="1"/>
    <col min="12" max="12" width="46.140625" style="62" customWidth="1"/>
    <col min="13" max="16" width="4.42578125" style="5" customWidth="1"/>
    <col min="17" max="18" width="5.7109375" style="5" customWidth="1"/>
    <col min="19" max="19" width="5.7109375" style="96" customWidth="1"/>
    <col min="20" max="20" width="6" style="96" customWidth="1"/>
    <col min="21" max="21" width="3.28515625" style="96" customWidth="1"/>
    <col min="22" max="22" width="3" style="96" customWidth="1"/>
    <col min="23" max="16384" width="11.42578125" style="5"/>
  </cols>
  <sheetData>
    <row r="1" spans="1:22" ht="15" x14ac:dyDescent="0.2">
      <c r="A1" s="258" t="s">
        <v>53</v>
      </c>
      <c r="B1" s="258"/>
      <c r="C1" s="258"/>
      <c r="D1" s="258"/>
      <c r="E1" s="258"/>
      <c r="F1" s="258"/>
      <c r="G1" s="258"/>
      <c r="H1" s="258"/>
      <c r="I1" s="258"/>
      <c r="L1" s="125" t="str">
        <f>'[1]15'!A1</f>
        <v xml:space="preserve">PILAR III: EL DIRECTORIO Y LA ALTA GERENCIA </v>
      </c>
      <c r="U1" s="97">
        <v>4</v>
      </c>
    </row>
    <row r="2" spans="1:22" hidden="1" x14ac:dyDescent="0.2">
      <c r="A2" s="101" t="s">
        <v>884</v>
      </c>
      <c r="B2" s="101" t="s">
        <v>884</v>
      </c>
      <c r="C2" s="101" t="s">
        <v>884</v>
      </c>
      <c r="D2" s="101" t="s">
        <v>884</v>
      </c>
      <c r="E2" s="101" t="s">
        <v>884</v>
      </c>
      <c r="F2" s="101" t="s">
        <v>884</v>
      </c>
      <c r="G2" s="101" t="s">
        <v>884</v>
      </c>
      <c r="H2" s="101" t="s">
        <v>884</v>
      </c>
      <c r="I2" s="101" t="s">
        <v>884</v>
      </c>
      <c r="J2" s="101" t="s">
        <v>884</v>
      </c>
      <c r="K2" s="101" t="s">
        <v>884</v>
      </c>
      <c r="L2" s="101" t="s">
        <v>884</v>
      </c>
      <c r="M2" s="101" t="s">
        <v>884</v>
      </c>
      <c r="N2" s="101" t="s">
        <v>884</v>
      </c>
      <c r="U2" s="97"/>
    </row>
    <row r="3" spans="1:22" ht="15" customHeight="1" x14ac:dyDescent="0.2">
      <c r="A3" s="259" t="s">
        <v>54</v>
      </c>
      <c r="B3" s="259"/>
      <c r="C3" s="259"/>
      <c r="D3" s="259"/>
      <c r="E3" s="259"/>
      <c r="F3" s="259"/>
      <c r="G3" s="259"/>
      <c r="H3" s="259"/>
      <c r="I3" s="259"/>
      <c r="L3" s="124" t="s">
        <v>558</v>
      </c>
      <c r="U3" s="97">
        <f>SUM(V:V)</f>
        <v>4</v>
      </c>
    </row>
    <row r="4" spans="1:22" x14ac:dyDescent="0.2">
      <c r="A4" s="280"/>
      <c r="B4" s="280"/>
      <c r="C4" s="280"/>
      <c r="D4" s="280"/>
      <c r="E4" s="281"/>
      <c r="F4" s="129" t="s">
        <v>1</v>
      </c>
      <c r="G4" s="129" t="s">
        <v>2</v>
      </c>
      <c r="H4" s="303" t="s">
        <v>3</v>
      </c>
      <c r="I4" s="304"/>
      <c r="K4" s="80" t="s">
        <v>602</v>
      </c>
    </row>
    <row r="5" spans="1:22" ht="71.25" customHeight="1" x14ac:dyDescent="0.2">
      <c r="A5" s="309" t="s">
        <v>559</v>
      </c>
      <c r="B5" s="309"/>
      <c r="C5" s="309"/>
      <c r="D5" s="309"/>
      <c r="E5" s="309"/>
      <c r="F5" s="128" t="s">
        <v>20</v>
      </c>
      <c r="G5" s="128"/>
      <c r="H5" s="273" t="s">
        <v>757</v>
      </c>
      <c r="I5" s="274"/>
      <c r="K5" s="81" t="str">
        <f>CONCATENATE("(",LEN(H5),")")</f>
        <v>(216)</v>
      </c>
      <c r="L5" s="78"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6">
        <v>68</v>
      </c>
      <c r="V5" s="98">
        <f>IF( AND(F5="",G5=""),0,IF(AND(G5&lt;&gt;"",H5=""),0,1))</f>
        <v>1</v>
      </c>
    </row>
    <row r="6" spans="1:22" ht="96" customHeight="1" x14ac:dyDescent="0.2">
      <c r="A6" s="309" t="s">
        <v>265</v>
      </c>
      <c r="B6" s="309"/>
      <c r="C6" s="309"/>
      <c r="D6" s="309"/>
      <c r="E6" s="309"/>
      <c r="F6" s="128" t="s">
        <v>20</v>
      </c>
      <c r="G6" s="128"/>
      <c r="H6" s="273" t="s">
        <v>758</v>
      </c>
      <c r="I6" s="274"/>
      <c r="K6" s="81" t="str">
        <f t="shared" ref="K6:K8" si="0">CONCATENATE("(",LEN(H6),")")</f>
        <v>(293)</v>
      </c>
      <c r="L6" s="78"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6">
        <v>69</v>
      </c>
      <c r="V6" s="98">
        <f t="shared" ref="V6:V8" si="1">IF( AND(F6="",G6=""),0,IF(AND(G6&lt;&gt;"",H6=""),0,1))</f>
        <v>1</v>
      </c>
    </row>
    <row r="7" spans="1:22" ht="102" customHeight="1" x14ac:dyDescent="0.2">
      <c r="A7" s="309" t="s">
        <v>266</v>
      </c>
      <c r="B7" s="309"/>
      <c r="C7" s="309"/>
      <c r="D7" s="309"/>
      <c r="E7" s="309"/>
      <c r="F7" s="128" t="s">
        <v>20</v>
      </c>
      <c r="G7" s="128"/>
      <c r="H7" s="232" t="s">
        <v>759</v>
      </c>
      <c r="I7" s="234"/>
      <c r="K7" s="81" t="str">
        <f t="shared" si="0"/>
        <v>(311)</v>
      </c>
      <c r="L7" s="78"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6">
        <v>70</v>
      </c>
      <c r="V7" s="98">
        <f t="shared" si="1"/>
        <v>1</v>
      </c>
    </row>
    <row r="8" spans="1:22" ht="105" customHeight="1" x14ac:dyDescent="0.2">
      <c r="A8" s="309" t="s">
        <v>267</v>
      </c>
      <c r="B8" s="309"/>
      <c r="C8" s="309"/>
      <c r="D8" s="309"/>
      <c r="E8" s="309"/>
      <c r="F8" s="128" t="s">
        <v>20</v>
      </c>
      <c r="G8" s="128"/>
      <c r="H8" s="232" t="s">
        <v>731</v>
      </c>
      <c r="I8" s="234"/>
      <c r="K8" s="81" t="str">
        <f t="shared" si="0"/>
        <v>(305)</v>
      </c>
      <c r="L8" s="78" t="str">
        <f>IF(( AND(F8="x",G8="x") ),"(*) Marcar solo un valor: Si o No",IF(AND(G8="x",LEN(H8)=0),"(*) Completar la celda de explicación",
CONCATENATE("(Si/No) Marcar con 'X' solo uno de los campos. (Explicación) Longitud Máxima de ",Explicacion_LongMaximo," caracteres")))</f>
        <v>(Si/No) Marcar con 'X' solo uno de los campos. (Explicación) Longitud Máxima de 1000 caracteres</v>
      </c>
      <c r="S8" s="96">
        <v>71</v>
      </c>
      <c r="V8" s="98">
        <f t="shared" si="1"/>
        <v>1</v>
      </c>
    </row>
    <row r="9" spans="1:22" ht="31.5" customHeight="1" x14ac:dyDescent="0.2">
      <c r="A9" s="321" t="s">
        <v>268</v>
      </c>
      <c r="B9" s="321"/>
      <c r="C9" s="321"/>
      <c r="D9" s="321"/>
      <c r="E9" s="321"/>
      <c r="F9" s="321"/>
      <c r="G9" s="321"/>
      <c r="H9" s="321"/>
      <c r="I9" s="321"/>
    </row>
    <row r="10" spans="1:22" ht="48.75" customHeight="1" x14ac:dyDescent="0.2">
      <c r="A10" s="36"/>
      <c r="B10" s="232" t="s">
        <v>839</v>
      </c>
      <c r="C10" s="359"/>
      <c r="D10" s="359"/>
      <c r="E10" s="359"/>
      <c r="F10" s="359"/>
      <c r="G10" s="359"/>
      <c r="H10" s="359"/>
      <c r="I10" s="355"/>
      <c r="S10" s="96">
        <v>193</v>
      </c>
    </row>
    <row r="11" spans="1:22" ht="9.75" customHeight="1" x14ac:dyDescent="0.2">
      <c r="A11" s="321"/>
      <c r="B11" s="321"/>
      <c r="C11" s="321"/>
      <c r="D11" s="321"/>
      <c r="E11" s="321"/>
      <c r="F11" s="321"/>
      <c r="G11" s="321"/>
      <c r="H11" s="321"/>
      <c r="I11" s="321"/>
    </row>
    <row r="12" spans="1:22" ht="15.75" customHeight="1" x14ac:dyDescent="0.2">
      <c r="A12" s="321" t="s">
        <v>560</v>
      </c>
      <c r="B12" s="321"/>
      <c r="C12" s="321"/>
      <c r="D12" s="321"/>
      <c r="E12" s="321"/>
      <c r="F12" s="321"/>
      <c r="G12" s="321"/>
      <c r="H12" s="321"/>
      <c r="I12" s="321"/>
    </row>
    <row r="13" spans="1:22" ht="15" x14ac:dyDescent="0.25">
      <c r="B13" s="46" t="s">
        <v>193</v>
      </c>
      <c r="D13" s="128" t="s">
        <v>20</v>
      </c>
      <c r="F13" s="46" t="s">
        <v>2</v>
      </c>
      <c r="H13" s="128"/>
      <c r="I13" s="4"/>
      <c r="L13" s="62" t="str">
        <f>IF(( AND($D$13="x",$H$13="x") ),"(*) Marcar solo un valor: Si o No","")</f>
        <v/>
      </c>
      <c r="S13" s="96">
        <v>194</v>
      </c>
    </row>
    <row r="14" spans="1:22" ht="40.5" customHeight="1" x14ac:dyDescent="0.2">
      <c r="B14" s="308" t="s">
        <v>269</v>
      </c>
      <c r="C14" s="308"/>
      <c r="D14" s="308"/>
      <c r="E14" s="308"/>
      <c r="F14" s="308"/>
      <c r="G14" s="308"/>
      <c r="H14" s="308"/>
      <c r="I14" s="308"/>
    </row>
    <row r="15" spans="1:22" ht="31.5" customHeight="1" x14ac:dyDescent="0.2">
      <c r="B15" s="324" t="s">
        <v>270</v>
      </c>
      <c r="C15" s="324"/>
      <c r="D15" s="324"/>
      <c r="E15" s="324"/>
      <c r="F15" s="324" t="s">
        <v>271</v>
      </c>
      <c r="G15" s="324"/>
      <c r="H15" s="324"/>
      <c r="I15" s="324"/>
      <c r="K15" s="86" t="s">
        <v>608</v>
      </c>
      <c r="L15" s="90" t="s">
        <v>609</v>
      </c>
      <c r="S15" s="96">
        <v>345</v>
      </c>
    </row>
    <row r="16" spans="1:22" ht="72.75" customHeight="1" x14ac:dyDescent="0.2">
      <c r="B16" s="339" t="s">
        <v>895</v>
      </c>
      <c r="C16" s="339"/>
      <c r="D16" s="339"/>
      <c r="E16" s="339"/>
      <c r="F16" s="339" t="s">
        <v>889</v>
      </c>
      <c r="G16" s="339"/>
      <c r="H16" s="339"/>
      <c r="I16" s="339"/>
    </row>
    <row r="17" spans="2:19" ht="72.75" customHeight="1" x14ac:dyDescent="0.2">
      <c r="B17" s="339" t="s">
        <v>895</v>
      </c>
      <c r="C17" s="339"/>
      <c r="D17" s="339"/>
      <c r="E17" s="339"/>
      <c r="F17" s="339" t="s">
        <v>410</v>
      </c>
      <c r="G17" s="339"/>
      <c r="H17" s="339"/>
      <c r="I17" s="339"/>
    </row>
    <row r="18" spans="2:19" ht="15.75" customHeight="1" x14ac:dyDescent="0.2">
      <c r="B18" s="361"/>
      <c r="C18" s="361"/>
      <c r="D18" s="361"/>
      <c r="E18" s="361"/>
      <c r="F18" s="361"/>
      <c r="G18" s="361"/>
      <c r="H18" s="361"/>
      <c r="I18" s="361"/>
    </row>
    <row r="19" spans="2:19" ht="22.5" x14ac:dyDescent="0.2">
      <c r="K19" s="91" t="s">
        <v>610</v>
      </c>
      <c r="L19" s="89" t="s">
        <v>611</v>
      </c>
      <c r="S19" s="96">
        <v>0</v>
      </c>
    </row>
  </sheetData>
  <sheetProtection password="C71F" sheet="1" objects="1" scenarios="1" formatCells="0" formatRows="0" insertRows="0"/>
  <mergeCells count="25">
    <mergeCell ref="A1:I1"/>
    <mergeCell ref="A3:I3"/>
    <mergeCell ref="A4:E4"/>
    <mergeCell ref="H4:I4"/>
    <mergeCell ref="A5:E5"/>
    <mergeCell ref="H5:I5"/>
    <mergeCell ref="B15:E15"/>
    <mergeCell ref="F15:I15"/>
    <mergeCell ref="A6:E6"/>
    <mergeCell ref="H6:I6"/>
    <mergeCell ref="A7:E7"/>
    <mergeCell ref="H7:I7"/>
    <mergeCell ref="A8:E8"/>
    <mergeCell ref="H8:I8"/>
    <mergeCell ref="A9:I9"/>
    <mergeCell ref="B10:I10"/>
    <mergeCell ref="A11:I11"/>
    <mergeCell ref="A12:I12"/>
    <mergeCell ref="B14:I14"/>
    <mergeCell ref="B16:E16"/>
    <mergeCell ref="F16:I16"/>
    <mergeCell ref="B17:E17"/>
    <mergeCell ref="F17:I17"/>
    <mergeCell ref="B18:E18"/>
    <mergeCell ref="F18:I18"/>
  </mergeCells>
  <dataValidations count="2">
    <dataValidation type="custom" allowBlank="1" showDropDown="1" showInputMessage="1" showErrorMessage="1" error="Valor NO Válido." prompt="Ingrese &quot;X&quot;" sqref="F5:G8 D13 H13">
      <formula1>COUNTIF(Respuesta_SINO,TRIM(CELL("contents")))=1</formula1>
    </dataValidation>
    <dataValidation type="textLength" allowBlank="1" showErrorMessage="1" error="Cantidad de caracteres NO valido." sqref="H5:I8">
      <formula1>Explicacion_LongMinimo</formula1>
      <formula2>Explicacion_LongMaximo</formula2>
    </dataValidation>
  </dataValidations>
  <hyperlinks>
    <hyperlink ref="L3" location="Principal!A1" display="Volver al Indice"/>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8"/>
  </sheetPr>
  <dimension ref="A1:V20"/>
  <sheetViews>
    <sheetView topLeftCell="A15" zoomScaleNormal="100" workbookViewId="0">
      <selection activeCell="A19" sqref="A19:E19"/>
    </sheetView>
  </sheetViews>
  <sheetFormatPr baseColWidth="10" defaultRowHeight="12.75" x14ac:dyDescent="0.2"/>
  <cols>
    <col min="1" max="1" width="4.28515625" style="5" customWidth="1"/>
    <col min="2" max="2" width="19.85546875" style="5" customWidth="1"/>
    <col min="3" max="3" width="5.5703125" style="5" customWidth="1"/>
    <col min="4" max="4" width="5" style="5" customWidth="1"/>
    <col min="5" max="5" width="7.42578125" style="5" customWidth="1"/>
    <col min="6" max="6" width="5" style="5" customWidth="1"/>
    <col min="7" max="7" width="5.28515625" style="5" customWidth="1"/>
    <col min="8" max="8" width="6.42578125" style="5" customWidth="1"/>
    <col min="9" max="9" width="5.140625" style="5" customWidth="1"/>
    <col min="10" max="10" width="11.28515625" style="5" customWidth="1"/>
    <col min="11" max="11" width="10.28515625" style="5" customWidth="1"/>
    <col min="12" max="12" width="1.42578125" style="5" customWidth="1"/>
    <col min="13" max="13" width="5.28515625" style="5" customWidth="1"/>
    <col min="14" max="14" width="44.85546875" style="62" customWidth="1"/>
    <col min="15" max="18" width="4.5703125" style="5" customWidth="1"/>
    <col min="19" max="21" width="4.140625" style="96" customWidth="1"/>
    <col min="22" max="22" width="3" style="96" customWidth="1"/>
    <col min="23" max="16384" width="11.42578125" style="5"/>
  </cols>
  <sheetData>
    <row r="1" spans="1:22" ht="15" x14ac:dyDescent="0.25">
      <c r="A1" s="258" t="s">
        <v>55</v>
      </c>
      <c r="B1" s="258"/>
      <c r="C1" s="258"/>
      <c r="D1" s="258"/>
      <c r="E1" s="258"/>
      <c r="F1" s="258"/>
      <c r="G1" s="258"/>
      <c r="H1" s="258"/>
      <c r="I1" s="258"/>
      <c r="J1" s="258"/>
      <c r="K1" s="258"/>
      <c r="L1" s="4"/>
      <c r="M1" s="4"/>
      <c r="N1" s="125" t="e">
        <f>#REF!</f>
        <v>#REF!</v>
      </c>
      <c r="U1" s="97">
        <v>3</v>
      </c>
    </row>
    <row r="2" spans="1:22" ht="15" x14ac:dyDescent="0.25">
      <c r="A2" s="259" t="s">
        <v>56</v>
      </c>
      <c r="B2" s="259"/>
      <c r="C2" s="259"/>
      <c r="D2" s="259"/>
      <c r="E2" s="259"/>
      <c r="F2" s="259"/>
      <c r="G2" s="259"/>
      <c r="H2" s="259"/>
      <c r="I2" s="259"/>
      <c r="J2" s="259"/>
      <c r="K2" s="259"/>
      <c r="L2" s="4"/>
      <c r="M2" s="4"/>
      <c r="N2" s="124" t="s">
        <v>558</v>
      </c>
      <c r="U2" s="97">
        <f>SUM(V:V)</f>
        <v>3</v>
      </c>
    </row>
    <row r="3" spans="1:22" ht="15" x14ac:dyDescent="0.25">
      <c r="A3" s="280"/>
      <c r="B3" s="280"/>
      <c r="C3" s="280"/>
      <c r="D3" s="280"/>
      <c r="E3" s="281"/>
      <c r="F3" s="129" t="s">
        <v>1</v>
      </c>
      <c r="G3" s="129" t="s">
        <v>2</v>
      </c>
      <c r="H3" s="303" t="s">
        <v>3</v>
      </c>
      <c r="I3" s="335"/>
      <c r="J3" s="335"/>
      <c r="K3" s="304"/>
      <c r="L3" s="4"/>
      <c r="M3" s="80" t="s">
        <v>602</v>
      </c>
    </row>
    <row r="4" spans="1:22" ht="51" customHeight="1" x14ac:dyDescent="0.25">
      <c r="A4" s="305" t="s">
        <v>561</v>
      </c>
      <c r="B4" s="306"/>
      <c r="C4" s="306"/>
      <c r="D4" s="306"/>
      <c r="E4" s="317"/>
      <c r="F4" s="128" t="s">
        <v>20</v>
      </c>
      <c r="G4" s="128"/>
      <c r="H4" s="232" t="s">
        <v>715</v>
      </c>
      <c r="I4" s="233"/>
      <c r="J4" s="233"/>
      <c r="K4" s="234"/>
      <c r="L4" s="4"/>
      <c r="M4" s="81" t="str">
        <f>CONCATENATE("(",LEN(H4),")")</f>
        <v>(168)</v>
      </c>
      <c r="N4" s="78" t="str">
        <f>IF(( AND(F4="x",G4="x") ),"(*) Marcar solo un valor: Si o No",IF(AND(G4="x",LEN(H4)=0),"(*) Completar la celda de explicación",
CONCATENATE("(Si/No) Marcar con 'X' solo uno de los campos. (Explicación) Longitud Máxima de ",Explicacion_LongMaximo," caracteres")))</f>
        <v>(Si/No) Marcar con 'X' solo uno de los campos. (Explicación) Longitud Máxima de 1000 caracteres</v>
      </c>
      <c r="S4" s="96">
        <v>72</v>
      </c>
      <c r="V4" s="98">
        <f>IF( AND(F4="",G4=""),0,IF(AND(G4&lt;&gt;"",H4=""),0,1))</f>
        <v>1</v>
      </c>
    </row>
    <row r="5" spans="1:22" ht="72" customHeight="1" x14ac:dyDescent="0.25">
      <c r="A5" s="305" t="s">
        <v>272</v>
      </c>
      <c r="B5" s="306"/>
      <c r="C5" s="306"/>
      <c r="D5" s="306"/>
      <c r="E5" s="317"/>
      <c r="F5" s="128" t="s">
        <v>20</v>
      </c>
      <c r="G5" s="128"/>
      <c r="H5" s="232" t="s">
        <v>760</v>
      </c>
      <c r="I5" s="233"/>
      <c r="J5" s="233"/>
      <c r="K5" s="234"/>
      <c r="L5" s="4"/>
      <c r="M5" s="81" t="str">
        <f t="shared" ref="M5:M6" si="0">CONCATENATE("(",LEN(H5),")")</f>
        <v>(230)</v>
      </c>
      <c r="N5" s="78"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6">
        <v>73</v>
      </c>
      <c r="V5" s="98">
        <f t="shared" ref="V5:V6" si="1">IF( AND(F5="",G5=""),0,IF(AND(G5&lt;&gt;"",H5=""),0,1))</f>
        <v>1</v>
      </c>
    </row>
    <row r="6" spans="1:22" ht="309.75" customHeight="1" x14ac:dyDescent="0.25">
      <c r="A6" s="305" t="s">
        <v>273</v>
      </c>
      <c r="B6" s="306"/>
      <c r="C6" s="306"/>
      <c r="D6" s="306"/>
      <c r="E6" s="317"/>
      <c r="F6" s="128" t="s">
        <v>20</v>
      </c>
      <c r="G6" s="128"/>
      <c r="H6" s="232" t="s">
        <v>840</v>
      </c>
      <c r="I6" s="233"/>
      <c r="J6" s="233"/>
      <c r="K6" s="234"/>
      <c r="L6" s="4"/>
      <c r="M6" s="81" t="str">
        <f t="shared" si="0"/>
        <v>(919)</v>
      </c>
      <c r="N6" s="78"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6">
        <v>74</v>
      </c>
      <c r="V6" s="98">
        <f t="shared" si="1"/>
        <v>1</v>
      </c>
    </row>
    <row r="7" spans="1:22" ht="50.25" customHeight="1" x14ac:dyDescent="0.25">
      <c r="A7" s="307" t="s">
        <v>274</v>
      </c>
      <c r="B7" s="307"/>
      <c r="C7" s="307"/>
      <c r="D7" s="307"/>
      <c r="E7" s="307"/>
      <c r="F7" s="307"/>
      <c r="G7" s="307"/>
      <c r="H7" s="307"/>
      <c r="I7" s="307"/>
      <c r="J7" s="307"/>
      <c r="K7" s="307"/>
      <c r="L7" s="4"/>
      <c r="M7" s="4"/>
    </row>
    <row r="8" spans="1:22" ht="15" x14ac:dyDescent="0.25">
      <c r="B8" s="46" t="s">
        <v>193</v>
      </c>
      <c r="C8" s="37"/>
      <c r="D8" s="128"/>
      <c r="E8" s="37"/>
      <c r="F8" s="46" t="s">
        <v>2</v>
      </c>
      <c r="H8" s="128" t="s">
        <v>20</v>
      </c>
      <c r="I8" s="32"/>
      <c r="J8" s="32"/>
      <c r="K8" s="4"/>
      <c r="L8" s="4"/>
      <c r="M8" s="4"/>
      <c r="N8" s="62" t="str">
        <f>IF(( AND($D$8="x",$H$8="x") ),"(*) Marcar solo un valor: Si o No","")</f>
        <v/>
      </c>
      <c r="S8" s="96">
        <v>195</v>
      </c>
    </row>
    <row r="9" spans="1:22" ht="44.25" customHeight="1" x14ac:dyDescent="0.25">
      <c r="B9" s="311" t="s">
        <v>275</v>
      </c>
      <c r="C9" s="311"/>
      <c r="D9" s="311"/>
      <c r="E9" s="311"/>
      <c r="F9" s="311"/>
      <c r="G9" s="311"/>
      <c r="H9" s="311"/>
      <c r="I9" s="311"/>
      <c r="J9" s="311"/>
      <c r="K9" s="311"/>
      <c r="L9" s="4"/>
      <c r="M9" s="4"/>
    </row>
    <row r="10" spans="1:22" ht="15" x14ac:dyDescent="0.25">
      <c r="B10" s="46" t="s">
        <v>193</v>
      </c>
      <c r="C10" s="37"/>
      <c r="D10" s="128"/>
      <c r="E10" s="37"/>
      <c r="F10" s="46" t="s">
        <v>2</v>
      </c>
      <c r="H10" s="128" t="s">
        <v>20</v>
      </c>
      <c r="I10" s="50"/>
      <c r="J10" s="50"/>
      <c r="K10" s="4"/>
      <c r="L10" s="4"/>
      <c r="M10" s="4"/>
      <c r="N10" s="62" t="str">
        <f>IF(( AND($D$10="x",$H$10="x") ),"(*) Marcar solo un valor: Si o No","")</f>
        <v/>
      </c>
      <c r="S10" s="96">
        <v>346</v>
      </c>
    </row>
    <row r="11" spans="1:22" ht="37.5" customHeight="1" x14ac:dyDescent="0.25">
      <c r="B11" s="365" t="s">
        <v>276</v>
      </c>
      <c r="C11" s="365"/>
      <c r="D11" s="365"/>
      <c r="E11" s="365"/>
      <c r="F11" s="365"/>
      <c r="G11" s="365"/>
      <c r="H11" s="365"/>
      <c r="I11" s="365"/>
      <c r="J11" s="365"/>
      <c r="K11" s="365"/>
      <c r="L11" s="4"/>
      <c r="M11" s="4"/>
    </row>
    <row r="12" spans="1:22" ht="45.75" customHeight="1" x14ac:dyDescent="0.25">
      <c r="A12" s="311" t="s">
        <v>277</v>
      </c>
      <c r="B12" s="311"/>
      <c r="C12" s="311"/>
      <c r="D12" s="311"/>
      <c r="E12" s="311"/>
      <c r="F12" s="311"/>
      <c r="G12" s="311"/>
      <c r="H12" s="311"/>
      <c r="I12" s="311"/>
      <c r="J12" s="311"/>
      <c r="K12" s="311"/>
      <c r="L12" s="4"/>
      <c r="M12" s="4"/>
    </row>
    <row r="13" spans="1:22" ht="15" x14ac:dyDescent="0.25">
      <c r="A13" s="37"/>
      <c r="B13" s="46" t="s">
        <v>193</v>
      </c>
      <c r="C13" s="37"/>
      <c r="D13" s="128" t="s">
        <v>20</v>
      </c>
      <c r="E13" s="37"/>
      <c r="F13" s="46" t="s">
        <v>2</v>
      </c>
      <c r="H13" s="128"/>
      <c r="I13" s="32"/>
      <c r="J13" s="32"/>
      <c r="K13" s="4"/>
      <c r="L13" s="4"/>
      <c r="M13" s="4"/>
      <c r="N13" s="62" t="str">
        <f>IF(( AND($D$13="x",$H$13="x") ),"(*) Marcar solo un valor: Si o No","")</f>
        <v/>
      </c>
      <c r="S13" s="96">
        <v>196</v>
      </c>
    </row>
    <row r="14" spans="1:22" ht="42.75" customHeight="1" x14ac:dyDescent="0.25">
      <c r="A14" s="311" t="s">
        <v>278</v>
      </c>
      <c r="B14" s="311"/>
      <c r="C14" s="311"/>
      <c r="D14" s="311"/>
      <c r="E14" s="311"/>
      <c r="F14" s="311"/>
      <c r="G14" s="311"/>
      <c r="H14" s="311"/>
      <c r="I14" s="311"/>
      <c r="J14" s="311"/>
      <c r="K14" s="311"/>
      <c r="L14" s="4"/>
      <c r="M14" s="4"/>
    </row>
    <row r="15" spans="1:22" ht="9.75" customHeight="1" x14ac:dyDescent="0.25">
      <c r="A15" s="311"/>
      <c r="B15" s="311"/>
      <c r="C15" s="311"/>
      <c r="D15" s="311"/>
      <c r="E15" s="311"/>
      <c r="F15" s="311"/>
      <c r="G15" s="311"/>
      <c r="H15" s="311"/>
      <c r="I15" s="311"/>
      <c r="J15" s="311"/>
      <c r="K15" s="311"/>
      <c r="L15" s="4"/>
      <c r="M15" s="4"/>
    </row>
    <row r="16" spans="1:22" ht="38.25" x14ac:dyDescent="0.2">
      <c r="A16" s="302" t="s">
        <v>279</v>
      </c>
      <c r="B16" s="302"/>
      <c r="C16" s="302"/>
      <c r="D16" s="366" t="s">
        <v>563</v>
      </c>
      <c r="E16" s="367"/>
      <c r="F16" s="302" t="s">
        <v>280</v>
      </c>
      <c r="G16" s="302"/>
      <c r="H16" s="302"/>
      <c r="I16" s="302"/>
      <c r="J16" s="51" t="s">
        <v>562</v>
      </c>
      <c r="L16" s="41"/>
      <c r="M16" s="74"/>
    </row>
    <row r="17" spans="1:20" ht="24" customHeight="1" x14ac:dyDescent="0.2">
      <c r="A17" s="293" t="s">
        <v>249</v>
      </c>
      <c r="B17" s="294"/>
      <c r="C17" s="295"/>
      <c r="D17" s="336">
        <v>0.15</v>
      </c>
      <c r="E17" s="338"/>
      <c r="F17" s="315" t="s">
        <v>281</v>
      </c>
      <c r="G17" s="315"/>
      <c r="H17" s="315"/>
      <c r="I17" s="315"/>
      <c r="J17" s="106">
        <v>0</v>
      </c>
      <c r="L17" s="49"/>
      <c r="M17" s="49"/>
      <c r="S17" s="96">
        <v>197</v>
      </c>
      <c r="T17" s="96">
        <v>198</v>
      </c>
    </row>
    <row r="18" spans="1:20" x14ac:dyDescent="0.2">
      <c r="A18" s="293" t="s">
        <v>250</v>
      </c>
      <c r="B18" s="294"/>
      <c r="C18" s="295"/>
      <c r="D18" s="336">
        <v>0.03</v>
      </c>
      <c r="E18" s="338"/>
      <c r="F18" s="315" t="s">
        <v>282</v>
      </c>
      <c r="G18" s="315"/>
      <c r="H18" s="315"/>
      <c r="I18" s="315"/>
      <c r="J18" s="141">
        <v>0</v>
      </c>
      <c r="S18" s="96">
        <v>199</v>
      </c>
      <c r="T18" s="96">
        <v>200</v>
      </c>
    </row>
    <row r="19" spans="1:20" x14ac:dyDescent="0.2">
      <c r="A19" s="364"/>
      <c r="B19" s="364"/>
      <c r="C19" s="364"/>
      <c r="D19" s="364"/>
      <c r="E19" s="351"/>
      <c r="F19" s="315" t="s">
        <v>283</v>
      </c>
      <c r="G19" s="315"/>
      <c r="H19" s="315"/>
      <c r="I19" s="315"/>
      <c r="J19" s="141">
        <v>0</v>
      </c>
      <c r="S19" s="96">
        <v>201</v>
      </c>
    </row>
    <row r="20" spans="1:20" ht="24" customHeight="1" x14ac:dyDescent="0.2">
      <c r="A20" s="362"/>
      <c r="B20" s="362"/>
      <c r="C20" s="362"/>
      <c r="D20" s="362"/>
      <c r="E20" s="363"/>
      <c r="F20" s="315" t="s">
        <v>284</v>
      </c>
      <c r="G20" s="315"/>
      <c r="H20" s="315"/>
      <c r="I20" s="315"/>
      <c r="J20" s="232">
        <v>0</v>
      </c>
      <c r="K20" s="234"/>
      <c r="S20" s="96">
        <v>202</v>
      </c>
    </row>
  </sheetData>
  <sheetProtection password="C71F" sheet="1" objects="1" scenarios="1" formatRows="0"/>
  <mergeCells count="30">
    <mergeCell ref="F20:I20"/>
    <mergeCell ref="J20:K20"/>
    <mergeCell ref="F16:I16"/>
    <mergeCell ref="F17:I17"/>
    <mergeCell ref="F18:I18"/>
    <mergeCell ref="F19:I19"/>
    <mergeCell ref="B9:K9"/>
    <mergeCell ref="B11:K11"/>
    <mergeCell ref="A17:C17"/>
    <mergeCell ref="A18:C18"/>
    <mergeCell ref="D16:E16"/>
    <mergeCell ref="D17:E17"/>
    <mergeCell ref="D18:E18"/>
    <mergeCell ref="A16:C16"/>
    <mergeCell ref="A20:E20"/>
    <mergeCell ref="A1:K1"/>
    <mergeCell ref="A2:K2"/>
    <mergeCell ref="A3:E3"/>
    <mergeCell ref="A15:K15"/>
    <mergeCell ref="A19:E19"/>
    <mergeCell ref="A7:K7"/>
    <mergeCell ref="A12:K12"/>
    <mergeCell ref="A14:K14"/>
    <mergeCell ref="H3:K3"/>
    <mergeCell ref="H4:K4"/>
    <mergeCell ref="H5:K5"/>
    <mergeCell ref="H6:K6"/>
    <mergeCell ref="A4:E4"/>
    <mergeCell ref="A5:E5"/>
    <mergeCell ref="A6:E6"/>
  </mergeCells>
  <dataValidations count="3">
    <dataValidation type="textLength" allowBlank="1" showErrorMessage="1" error="Cantidad de caracteres NO valido." sqref="H4:K6">
      <formula1>Explicacion_LongMinimo</formula1>
      <formula2>Explicacion_LongMaximo</formula2>
    </dataValidation>
    <dataValidation type="custom" allowBlank="1" showDropDown="1" showInputMessage="1" showErrorMessage="1" error="Valor NO Válido." prompt="Ingrese &quot;X&quot;" sqref="F4:G6 D8 H8 H10 D10 D13 H13">
      <formula1>COUNTIF(Respuesta_SINO,TRIM(CELL("contenido")))=1</formula1>
    </dataValidation>
    <dataValidation type="decimal" allowBlank="1" showInputMessage="1" showErrorMessage="1" error="Valor NO Válido" prompt="Ingrese Número" sqref="D17:E18 J17:J19">
      <formula1>Decimal2_Minimo</formula1>
      <formula2>Decimal2_Maximo</formula2>
    </dataValidation>
  </dataValidations>
  <hyperlinks>
    <hyperlink ref="N2" location="Principal!A1" display="Volver al Indic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election activeCell="A5" sqref="A5:G5"/>
    </sheetView>
  </sheetViews>
  <sheetFormatPr baseColWidth="10" defaultRowHeight="15" x14ac:dyDescent="0.25"/>
  <sheetData>
    <row r="1" spans="1:15" x14ac:dyDescent="0.25">
      <c r="A1" s="4"/>
      <c r="B1" s="4"/>
      <c r="C1" s="4"/>
      <c r="D1" s="4"/>
      <c r="E1" s="4"/>
      <c r="F1" s="4"/>
      <c r="G1" s="4"/>
      <c r="H1" s="4"/>
      <c r="I1" s="4"/>
      <c r="J1" s="4"/>
      <c r="K1" s="4"/>
      <c r="L1" s="4"/>
      <c r="M1" s="4"/>
      <c r="N1" s="4"/>
      <c r="O1" s="4"/>
    </row>
    <row r="2" spans="1:15" x14ac:dyDescent="0.25">
      <c r="A2" s="4"/>
      <c r="B2" s="4"/>
      <c r="C2" s="4"/>
      <c r="D2" s="4"/>
      <c r="E2" s="4"/>
      <c r="F2" s="4"/>
      <c r="G2" s="4"/>
      <c r="H2" s="4"/>
      <c r="I2" s="4"/>
      <c r="J2" s="4"/>
      <c r="K2" s="4"/>
      <c r="L2" s="4"/>
      <c r="M2" s="4"/>
      <c r="N2" s="4"/>
      <c r="O2" s="4"/>
    </row>
    <row r="3" spans="1:15" x14ac:dyDescent="0.25">
      <c r="A3" s="4"/>
      <c r="B3" s="4"/>
      <c r="C3" s="4"/>
      <c r="D3" s="4"/>
      <c r="E3" s="4"/>
      <c r="F3" s="4"/>
      <c r="G3" s="4"/>
      <c r="H3" s="4"/>
      <c r="I3" s="4"/>
      <c r="J3" s="4"/>
      <c r="K3" s="4"/>
      <c r="L3" s="4"/>
      <c r="M3" s="4"/>
      <c r="N3" s="4"/>
      <c r="O3" s="4"/>
    </row>
    <row r="4" spans="1:15" x14ac:dyDescent="0.25">
      <c r="A4" s="132" t="s">
        <v>651</v>
      </c>
      <c r="B4" s="4"/>
      <c r="C4" s="4"/>
      <c r="D4" s="4"/>
      <c r="E4" s="4"/>
      <c r="F4" s="4"/>
      <c r="G4" s="4"/>
      <c r="H4" s="4"/>
      <c r="I4" s="4"/>
      <c r="J4" s="4"/>
      <c r="K4" s="4"/>
      <c r="L4" s="4"/>
      <c r="M4" s="4"/>
      <c r="N4" s="4"/>
      <c r="O4" s="4"/>
    </row>
    <row r="5" spans="1:15" x14ac:dyDescent="0.25">
      <c r="A5" s="4"/>
      <c r="B5" s="4"/>
      <c r="C5" s="4"/>
      <c r="D5" s="4"/>
      <c r="E5" s="4"/>
      <c r="F5" s="4"/>
      <c r="G5" s="4"/>
      <c r="H5" s="4"/>
      <c r="I5" s="4"/>
      <c r="J5" s="4"/>
      <c r="K5" s="4"/>
      <c r="L5" s="4"/>
      <c r="M5" s="4"/>
      <c r="N5" s="4"/>
      <c r="O5" s="4"/>
    </row>
    <row r="6" spans="1:15" x14ac:dyDescent="0.25">
      <c r="A6" s="4"/>
      <c r="B6" s="4"/>
      <c r="C6" s="4"/>
      <c r="D6" s="4"/>
      <c r="E6" s="4"/>
      <c r="F6" s="4"/>
      <c r="G6" s="4"/>
      <c r="H6" s="4"/>
      <c r="I6" s="4"/>
      <c r="J6" s="4"/>
      <c r="K6" s="4"/>
      <c r="L6" s="4"/>
      <c r="M6" s="4"/>
      <c r="N6" s="4"/>
      <c r="O6" s="4"/>
    </row>
    <row r="7" spans="1:15" x14ac:dyDescent="0.25">
      <c r="A7" s="4"/>
      <c r="B7" s="4"/>
      <c r="C7" s="4"/>
      <c r="D7" s="4"/>
      <c r="E7" s="4"/>
      <c r="F7" s="4"/>
      <c r="G7" s="4"/>
      <c r="H7" s="4"/>
      <c r="I7" s="4"/>
      <c r="J7" s="4"/>
      <c r="K7" s="4"/>
      <c r="L7" s="4"/>
      <c r="M7" s="4"/>
      <c r="N7" s="4"/>
      <c r="O7" s="4"/>
    </row>
    <row r="8" spans="1:15" x14ac:dyDescent="0.25">
      <c r="A8" s="4"/>
      <c r="B8" s="4"/>
      <c r="C8" s="4"/>
      <c r="D8" s="4"/>
      <c r="E8" s="4"/>
      <c r="F8" s="4"/>
      <c r="G8" s="4"/>
      <c r="H8" s="4"/>
      <c r="I8" s="4"/>
      <c r="J8" s="4"/>
      <c r="K8" s="4"/>
      <c r="L8" s="4"/>
      <c r="M8" s="4"/>
      <c r="N8" s="4"/>
      <c r="O8" s="4"/>
    </row>
    <row r="9" spans="1:15" x14ac:dyDescent="0.25">
      <c r="A9" s="4"/>
      <c r="B9" s="4"/>
      <c r="C9" s="4"/>
      <c r="D9" s="4"/>
      <c r="E9" s="4"/>
      <c r="F9" s="4"/>
      <c r="G9" s="4"/>
      <c r="H9" s="4"/>
      <c r="I9" s="4"/>
      <c r="J9" s="4"/>
      <c r="K9" s="4"/>
      <c r="L9" s="4"/>
      <c r="M9" s="4"/>
      <c r="N9" s="4"/>
      <c r="O9" s="4"/>
    </row>
    <row r="10" spans="1:15" x14ac:dyDescent="0.25">
      <c r="A10" s="4"/>
      <c r="B10" s="4"/>
      <c r="C10" s="4"/>
      <c r="D10" s="4"/>
      <c r="E10" s="4"/>
      <c r="F10" s="4"/>
      <c r="G10" s="4"/>
      <c r="H10" s="4"/>
      <c r="I10" s="4"/>
      <c r="J10" s="4"/>
      <c r="K10" s="4"/>
      <c r="L10" s="4"/>
      <c r="M10" s="4"/>
      <c r="N10" s="4"/>
      <c r="O10" s="4"/>
    </row>
    <row r="11" spans="1:15" x14ac:dyDescent="0.25">
      <c r="A11" s="4"/>
      <c r="B11" s="4"/>
      <c r="C11" s="4"/>
      <c r="D11" s="4"/>
      <c r="E11" s="4"/>
      <c r="F11" s="4"/>
      <c r="G11" s="4"/>
      <c r="H11" s="4"/>
      <c r="I11" s="4"/>
      <c r="J11" s="4"/>
      <c r="K11" s="4"/>
      <c r="L11" s="4"/>
      <c r="M11" s="4"/>
      <c r="N11" s="4"/>
      <c r="O11" s="4"/>
    </row>
    <row r="12" spans="1:15" x14ac:dyDescent="0.25">
      <c r="A12" s="4"/>
      <c r="B12" s="4"/>
      <c r="C12" s="4"/>
      <c r="D12" s="4"/>
      <c r="E12" s="4"/>
      <c r="F12" s="4"/>
      <c r="G12" s="4"/>
      <c r="H12" s="4"/>
      <c r="I12" s="4"/>
      <c r="J12" s="4"/>
      <c r="K12" s="4"/>
      <c r="L12" s="4"/>
      <c r="M12" s="4"/>
      <c r="N12" s="4"/>
      <c r="O12" s="4"/>
    </row>
    <row r="13" spans="1:15" x14ac:dyDescent="0.25">
      <c r="A13" s="4"/>
      <c r="B13" s="4"/>
      <c r="C13" s="4"/>
      <c r="D13" s="4"/>
      <c r="E13" s="4"/>
      <c r="F13" s="4"/>
      <c r="G13" s="4"/>
      <c r="H13" s="4"/>
      <c r="I13" s="4"/>
      <c r="J13" s="4"/>
      <c r="K13" s="4"/>
      <c r="L13" s="4"/>
      <c r="M13" s="4"/>
      <c r="N13" s="4"/>
      <c r="O13" s="4"/>
    </row>
    <row r="14" spans="1:15" x14ac:dyDescent="0.25">
      <c r="A14" s="4"/>
      <c r="B14" s="4"/>
      <c r="C14" s="4"/>
      <c r="D14" s="4"/>
      <c r="E14" s="4"/>
      <c r="F14" s="4"/>
      <c r="G14" s="4"/>
      <c r="H14" s="4"/>
      <c r="I14" s="4"/>
      <c r="J14" s="4"/>
      <c r="K14" s="4"/>
      <c r="L14" s="4"/>
      <c r="M14" s="4"/>
      <c r="N14" s="4"/>
      <c r="O14" s="4"/>
    </row>
    <row r="15" spans="1:15" x14ac:dyDescent="0.25">
      <c r="A15" s="4"/>
      <c r="B15" s="4"/>
      <c r="C15" s="4"/>
      <c r="D15" s="4"/>
      <c r="E15" s="4"/>
      <c r="F15" s="4"/>
      <c r="G15" s="4"/>
      <c r="H15" s="4"/>
      <c r="I15" s="4"/>
      <c r="J15" s="4"/>
      <c r="K15" s="4"/>
      <c r="L15" s="4"/>
      <c r="M15" s="4"/>
      <c r="N15" s="4"/>
      <c r="O15" s="4"/>
    </row>
    <row r="16" spans="1:15" x14ac:dyDescent="0.25">
      <c r="A16" s="4"/>
      <c r="B16" s="4"/>
      <c r="C16" s="4"/>
      <c r="D16" s="4"/>
      <c r="E16" s="4"/>
      <c r="F16" s="4"/>
      <c r="G16" s="4"/>
      <c r="H16" s="4"/>
      <c r="I16" s="4"/>
      <c r="J16" s="4"/>
      <c r="K16" s="4"/>
      <c r="L16" s="4"/>
      <c r="M16" s="4"/>
      <c r="N16" s="4"/>
      <c r="O16" s="4"/>
    </row>
    <row r="17" spans="1:15" x14ac:dyDescent="0.25">
      <c r="A17" s="4"/>
      <c r="B17" s="4"/>
      <c r="C17" s="4"/>
      <c r="D17" s="4"/>
      <c r="E17" s="4"/>
      <c r="F17" s="4"/>
      <c r="G17" s="4"/>
      <c r="H17" s="4"/>
      <c r="I17" s="4"/>
      <c r="J17" s="4"/>
      <c r="K17" s="4"/>
      <c r="L17" s="4"/>
      <c r="M17" s="4"/>
      <c r="N17" s="4"/>
      <c r="O17" s="4"/>
    </row>
    <row r="18" spans="1:15" x14ac:dyDescent="0.25">
      <c r="A18" s="4"/>
      <c r="B18" s="4"/>
      <c r="C18" s="4"/>
      <c r="D18" s="4"/>
      <c r="E18" s="4"/>
      <c r="F18" s="4"/>
      <c r="G18" s="4"/>
      <c r="H18" s="4"/>
      <c r="I18" s="4"/>
      <c r="J18" s="4"/>
      <c r="K18" s="4"/>
      <c r="L18" s="4"/>
      <c r="M18" s="4"/>
      <c r="N18" s="4"/>
      <c r="O18" s="4"/>
    </row>
    <row r="19" spans="1:15" x14ac:dyDescent="0.25">
      <c r="A19" s="4"/>
      <c r="B19" s="4"/>
      <c r="C19" s="4"/>
      <c r="D19" s="4"/>
      <c r="E19" s="4"/>
      <c r="F19" s="4"/>
      <c r="G19" s="4"/>
      <c r="H19" s="4"/>
      <c r="I19" s="4"/>
      <c r="J19" s="4"/>
      <c r="K19" s="4"/>
      <c r="L19" s="4"/>
      <c r="M19" s="4"/>
      <c r="N19" s="4"/>
      <c r="O19" s="4"/>
    </row>
    <row r="20" spans="1:15" x14ac:dyDescent="0.25">
      <c r="A20" s="4"/>
      <c r="B20" s="4"/>
      <c r="C20" s="4"/>
      <c r="D20" s="4"/>
      <c r="E20" s="4"/>
      <c r="F20" s="4"/>
      <c r="G20" s="4"/>
      <c r="H20" s="4"/>
      <c r="I20" s="4"/>
      <c r="J20" s="4"/>
      <c r="K20" s="4"/>
      <c r="L20" s="4"/>
      <c r="M20" s="4"/>
      <c r="N20" s="4"/>
      <c r="O20" s="4"/>
    </row>
    <row r="21" spans="1:15" x14ac:dyDescent="0.25">
      <c r="A21" s="4"/>
      <c r="B21" s="4"/>
      <c r="C21" s="4"/>
      <c r="D21" s="4"/>
      <c r="E21" s="4"/>
      <c r="F21" s="4"/>
      <c r="G21" s="4"/>
      <c r="H21" s="4"/>
      <c r="I21" s="4"/>
      <c r="J21" s="4"/>
      <c r="K21" s="4"/>
      <c r="L21" s="4"/>
      <c r="M21" s="4"/>
      <c r="N21" s="4"/>
      <c r="O21" s="4"/>
    </row>
    <row r="22" spans="1:15" x14ac:dyDescent="0.25">
      <c r="A22" s="4"/>
      <c r="B22" s="4"/>
      <c r="C22" s="4"/>
      <c r="D22" s="4"/>
      <c r="E22" s="4"/>
      <c r="F22" s="4"/>
      <c r="G22" s="4"/>
      <c r="H22" s="4"/>
      <c r="I22" s="4"/>
      <c r="J22" s="4"/>
      <c r="K22" s="4"/>
      <c r="L22" s="4"/>
      <c r="M22" s="4"/>
      <c r="N22" s="4"/>
      <c r="O22" s="4"/>
    </row>
    <row r="23" spans="1:15" x14ac:dyDescent="0.25">
      <c r="A23" s="4"/>
      <c r="B23" s="4"/>
      <c r="C23" s="4"/>
      <c r="D23" s="4"/>
      <c r="E23" s="4"/>
      <c r="F23" s="4"/>
      <c r="G23" s="4"/>
      <c r="H23" s="4"/>
      <c r="I23" s="4"/>
      <c r="J23" s="4"/>
      <c r="K23" s="4"/>
      <c r="L23" s="4"/>
      <c r="M23" s="4"/>
      <c r="N23" s="4"/>
      <c r="O23" s="4"/>
    </row>
    <row r="24" spans="1:15" x14ac:dyDescent="0.25">
      <c r="A24" s="4"/>
      <c r="B24" s="4"/>
      <c r="C24" s="4"/>
      <c r="D24" s="4"/>
      <c r="E24" s="4"/>
      <c r="F24" s="4"/>
      <c r="G24" s="4"/>
      <c r="H24" s="4"/>
      <c r="I24" s="4"/>
      <c r="J24" s="4"/>
      <c r="K24" s="4"/>
      <c r="L24" s="4"/>
      <c r="M24" s="4"/>
      <c r="N24" s="4"/>
      <c r="O24" s="4"/>
    </row>
    <row r="25" spans="1:15" x14ac:dyDescent="0.25">
      <c r="A25" s="4"/>
      <c r="B25" s="4"/>
      <c r="C25" s="4"/>
      <c r="D25" s="4"/>
      <c r="E25" s="4"/>
      <c r="F25" s="4"/>
      <c r="G25" s="4"/>
      <c r="H25" s="4"/>
      <c r="I25" s="4"/>
      <c r="J25" s="4"/>
      <c r="K25" s="4"/>
      <c r="L25" s="4"/>
      <c r="M25" s="4"/>
      <c r="N25" s="4"/>
      <c r="O25" s="4"/>
    </row>
    <row r="26" spans="1:15" x14ac:dyDescent="0.25">
      <c r="A26" s="4"/>
      <c r="B26" s="4"/>
      <c r="C26" s="4"/>
      <c r="D26" s="4"/>
      <c r="E26" s="4"/>
      <c r="F26" s="4"/>
      <c r="G26" s="4"/>
      <c r="H26" s="4"/>
      <c r="I26" s="4"/>
      <c r="J26" s="4"/>
      <c r="K26" s="4"/>
      <c r="L26" s="4"/>
      <c r="M26" s="4"/>
      <c r="N26" s="4"/>
      <c r="O26" s="4"/>
    </row>
    <row r="27" spans="1:15" x14ac:dyDescent="0.25">
      <c r="A27" s="4"/>
      <c r="B27" s="4"/>
      <c r="C27" s="4"/>
      <c r="D27" s="4"/>
      <c r="E27" s="4"/>
      <c r="F27" s="4"/>
      <c r="G27" s="4"/>
      <c r="H27" s="4"/>
      <c r="I27" s="4"/>
      <c r="J27" s="4"/>
      <c r="K27" s="4"/>
      <c r="L27" s="4"/>
      <c r="M27" s="4"/>
      <c r="N27" s="4"/>
      <c r="O27" s="4"/>
    </row>
    <row r="28" spans="1:15" x14ac:dyDescent="0.25">
      <c r="A28" s="4"/>
      <c r="B28" s="4"/>
      <c r="C28" s="4"/>
      <c r="D28" s="4"/>
      <c r="E28" s="4"/>
      <c r="F28" s="4"/>
      <c r="G28" s="4"/>
      <c r="H28" s="4"/>
      <c r="I28" s="4"/>
      <c r="J28" s="4"/>
      <c r="K28" s="4"/>
      <c r="L28" s="4"/>
      <c r="M28" s="4"/>
      <c r="N28" s="4"/>
      <c r="O28" s="4"/>
    </row>
    <row r="29" spans="1:15" x14ac:dyDescent="0.25">
      <c r="A29" s="4"/>
      <c r="B29" s="4"/>
      <c r="C29" s="4"/>
      <c r="D29" s="4"/>
      <c r="E29" s="4"/>
      <c r="F29" s="4"/>
      <c r="G29" s="4"/>
      <c r="H29" s="4"/>
      <c r="I29" s="4"/>
      <c r="J29" s="4"/>
      <c r="K29" s="4"/>
      <c r="L29" s="4"/>
      <c r="M29" s="4"/>
      <c r="N29" s="4"/>
      <c r="O29" s="4"/>
    </row>
    <row r="30" spans="1:15" x14ac:dyDescent="0.25">
      <c r="A30" s="4"/>
      <c r="B30" s="4"/>
      <c r="C30" s="4"/>
      <c r="D30" s="4"/>
      <c r="E30" s="4"/>
      <c r="F30" s="4"/>
      <c r="G30" s="4"/>
      <c r="H30" s="4"/>
      <c r="I30" s="4"/>
      <c r="J30" s="4"/>
      <c r="K30" s="4"/>
      <c r="L30" s="4"/>
      <c r="M30" s="4"/>
      <c r="N30" s="4"/>
      <c r="O30" s="4"/>
    </row>
    <row r="31" spans="1:15" x14ac:dyDescent="0.25">
      <c r="A31" s="4"/>
      <c r="B31" s="4"/>
      <c r="C31" s="4"/>
      <c r="D31" s="4"/>
      <c r="E31" s="4"/>
      <c r="F31" s="4"/>
      <c r="G31" s="4"/>
      <c r="H31" s="4"/>
      <c r="I31" s="4"/>
      <c r="J31" s="4"/>
      <c r="K31" s="4"/>
      <c r="L31" s="4"/>
      <c r="M31" s="4"/>
      <c r="N31" s="4"/>
      <c r="O31" s="4"/>
    </row>
    <row r="32" spans="1:15" x14ac:dyDescent="0.25">
      <c r="A32" s="4"/>
      <c r="B32" s="4"/>
      <c r="C32" s="4"/>
      <c r="D32" s="4"/>
      <c r="E32" s="4"/>
      <c r="F32" s="4"/>
      <c r="G32" s="4"/>
      <c r="H32" s="4"/>
      <c r="I32" s="4"/>
      <c r="J32" s="4"/>
      <c r="K32" s="4"/>
      <c r="L32" s="4"/>
      <c r="M32" s="4"/>
      <c r="N32" s="4"/>
      <c r="O32" s="4"/>
    </row>
    <row r="33" spans="1:15" x14ac:dyDescent="0.25">
      <c r="A33" s="4"/>
      <c r="B33" s="4"/>
      <c r="C33" s="4"/>
      <c r="D33" s="4"/>
      <c r="E33" s="4"/>
      <c r="F33" s="4"/>
      <c r="G33" s="4"/>
      <c r="H33" s="4"/>
      <c r="I33" s="4"/>
      <c r="J33" s="4"/>
      <c r="K33" s="4"/>
      <c r="L33" s="4"/>
      <c r="M33" s="4"/>
      <c r="N33" s="4"/>
      <c r="O33" s="4"/>
    </row>
    <row r="34" spans="1:15" x14ac:dyDescent="0.25">
      <c r="A34" s="4"/>
      <c r="B34" s="4"/>
      <c r="C34" s="4"/>
      <c r="D34" s="4"/>
      <c r="E34" s="4"/>
      <c r="F34" s="4"/>
      <c r="G34" s="4"/>
      <c r="H34" s="4"/>
      <c r="I34" s="4"/>
      <c r="J34" s="4"/>
      <c r="K34" s="4"/>
      <c r="L34" s="4"/>
      <c r="M34" s="4"/>
      <c r="N34" s="4"/>
      <c r="O34" s="4"/>
    </row>
    <row r="35" spans="1:15" x14ac:dyDescent="0.25">
      <c r="A35" s="4"/>
      <c r="B35" s="4"/>
      <c r="C35" s="4"/>
      <c r="D35" s="4"/>
      <c r="E35" s="4"/>
      <c r="F35" s="4"/>
      <c r="G35" s="4"/>
      <c r="H35" s="4"/>
      <c r="I35" s="4"/>
      <c r="J35" s="4"/>
      <c r="K35" s="4"/>
      <c r="L35" s="4"/>
      <c r="M35" s="4"/>
      <c r="N35" s="4"/>
      <c r="O35" s="4"/>
    </row>
    <row r="36" spans="1:15" x14ac:dyDescent="0.25">
      <c r="A36" s="4"/>
      <c r="B36" s="4"/>
      <c r="C36" s="4"/>
      <c r="D36" s="4"/>
      <c r="E36" s="4"/>
      <c r="F36" s="4"/>
      <c r="G36" s="4"/>
      <c r="H36" s="4"/>
      <c r="I36" s="4"/>
      <c r="J36" s="4"/>
      <c r="K36" s="4"/>
      <c r="L36" s="4"/>
      <c r="M36" s="4"/>
      <c r="N36" s="4"/>
      <c r="O36" s="4"/>
    </row>
    <row r="37" spans="1:15" x14ac:dyDescent="0.25">
      <c r="A37" s="4"/>
      <c r="B37" s="4"/>
      <c r="C37" s="4"/>
      <c r="D37" s="4"/>
      <c r="E37" s="4"/>
      <c r="F37" s="4"/>
      <c r="G37" s="4"/>
      <c r="H37" s="4"/>
      <c r="I37" s="4"/>
      <c r="J37" s="4"/>
      <c r="K37" s="4"/>
      <c r="L37" s="4"/>
      <c r="M37" s="4"/>
      <c r="N37" s="4"/>
      <c r="O37" s="4"/>
    </row>
    <row r="38" spans="1:15" x14ac:dyDescent="0.25">
      <c r="A38" s="4"/>
      <c r="B38" s="4"/>
      <c r="C38" s="4"/>
      <c r="D38" s="4"/>
      <c r="E38" s="4"/>
      <c r="F38" s="4"/>
      <c r="G38" s="4"/>
      <c r="H38" s="4"/>
      <c r="I38" s="4"/>
      <c r="J38" s="4"/>
      <c r="K38" s="4"/>
      <c r="L38" s="4"/>
      <c r="M38" s="4"/>
      <c r="N38" s="4"/>
      <c r="O38" s="4"/>
    </row>
    <row r="39" spans="1:15" x14ac:dyDescent="0.25">
      <c r="A39" s="4"/>
      <c r="B39" s="4"/>
      <c r="C39" s="4"/>
      <c r="D39" s="4"/>
      <c r="E39" s="4"/>
      <c r="F39" s="4"/>
      <c r="G39" s="4"/>
      <c r="H39" s="4"/>
      <c r="I39" s="4"/>
      <c r="J39" s="4"/>
      <c r="K39" s="4"/>
      <c r="L39" s="4"/>
      <c r="M39" s="4"/>
      <c r="N39" s="4"/>
      <c r="O39" s="4"/>
    </row>
    <row r="40" spans="1:15" x14ac:dyDescent="0.25">
      <c r="A40" s="4"/>
      <c r="B40" s="4"/>
      <c r="C40" s="4"/>
      <c r="D40" s="4"/>
      <c r="E40" s="4"/>
      <c r="F40" s="4"/>
      <c r="G40" s="4"/>
      <c r="H40" s="4"/>
      <c r="I40" s="4"/>
      <c r="J40" s="4"/>
      <c r="K40" s="4"/>
      <c r="L40" s="4"/>
      <c r="M40" s="4"/>
      <c r="N40" s="4"/>
      <c r="O40" s="4"/>
    </row>
  </sheetData>
  <sheetProtection algorithmName="SHA-512" hashValue="MlgSp+H39HpFoFleFCZ5o7J/xzWh/0U0buYEJuiAvj8+S0LPmUiMUV3AFDvlfePAq3QwmHPeDCoYAz3LUfUmnw==" saltValue="Oyh9yhcGNljaytyWqak+3w==" spinCount="100000" sheet="1" objects="1" scenarios="1" selectLockedCells="1" selectUnlockedCells="1"/>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8"/>
  </sheetPr>
  <dimension ref="A1:V13"/>
  <sheetViews>
    <sheetView topLeftCell="A5" zoomScaleNormal="100" workbookViewId="0">
      <selection activeCell="B4" sqref="B4"/>
    </sheetView>
  </sheetViews>
  <sheetFormatPr baseColWidth="10" defaultRowHeight="12.75" x14ac:dyDescent="0.2"/>
  <cols>
    <col min="1" max="1" width="44.5703125" style="5" customWidth="1"/>
    <col min="2" max="2" width="5.28515625" style="5" customWidth="1"/>
    <col min="3" max="3" width="4.7109375" style="5" customWidth="1"/>
    <col min="4" max="4" width="11" style="5" customWidth="1"/>
    <col min="5" max="5" width="16" style="5" customWidth="1"/>
    <col min="6" max="6" width="1.5703125" style="5" customWidth="1"/>
    <col min="7" max="7" width="5.28515625" style="5" bestFit="1" customWidth="1"/>
    <col min="8" max="8" width="46" style="62" customWidth="1"/>
    <col min="9" max="12" width="2.7109375" style="5" customWidth="1"/>
    <col min="13" max="15" width="3.140625" style="5" customWidth="1"/>
    <col min="16" max="18" width="4.7109375" style="5" customWidth="1"/>
    <col min="19" max="19" width="4" style="96" bestFit="1" customWidth="1"/>
    <col min="20" max="20" width="6.140625" style="5" customWidth="1"/>
    <col min="21" max="21" width="2.28515625" style="96" customWidth="1"/>
    <col min="22" max="22" width="2.42578125" style="96" customWidth="1"/>
    <col min="23" max="16384" width="11.42578125" style="5"/>
  </cols>
  <sheetData>
    <row r="1" spans="1:22" ht="15" x14ac:dyDescent="0.2">
      <c r="A1" s="258" t="s">
        <v>57</v>
      </c>
      <c r="B1" s="258"/>
      <c r="C1" s="258"/>
      <c r="D1" s="258"/>
      <c r="E1" s="258"/>
      <c r="H1" s="125" t="e">
        <f>#REF!</f>
        <v>#REF!</v>
      </c>
      <c r="U1" s="97">
        <v>1</v>
      </c>
    </row>
    <row r="2" spans="1:22" ht="15" customHeight="1" x14ac:dyDescent="0.2">
      <c r="A2" s="259" t="s">
        <v>58</v>
      </c>
      <c r="B2" s="259"/>
      <c r="C2" s="259"/>
      <c r="D2" s="259"/>
      <c r="E2" s="259"/>
      <c r="H2" s="124" t="s">
        <v>558</v>
      </c>
      <c r="U2" s="97">
        <f>SUM(V:V)</f>
        <v>1</v>
      </c>
    </row>
    <row r="3" spans="1:22" x14ac:dyDescent="0.2">
      <c r="B3" s="129" t="s">
        <v>1</v>
      </c>
      <c r="C3" s="129" t="s">
        <v>2</v>
      </c>
      <c r="D3" s="292" t="s">
        <v>3</v>
      </c>
      <c r="E3" s="292"/>
      <c r="G3" s="80" t="s">
        <v>602</v>
      </c>
    </row>
    <row r="4" spans="1:22" ht="158.25" customHeight="1" x14ac:dyDescent="0.2">
      <c r="A4" s="102" t="s">
        <v>285</v>
      </c>
      <c r="B4" s="128" t="s">
        <v>20</v>
      </c>
      <c r="C4" s="128"/>
      <c r="D4" s="232" t="s">
        <v>777</v>
      </c>
      <c r="E4" s="234"/>
      <c r="G4" s="81" t="str">
        <f>CONCATENATE("(",LEN(D4),")")</f>
        <v>(461)</v>
      </c>
      <c r="H4" s="78" t="str">
        <f>IF(( AND(B4="x",C4="x") ),"(*) Marcar solo un valor: Si o No",IF(AND(C4="x",LEN(D4)=0),"(*) Completar la celda de explicación",
CONCATENATE("(Si/No) Marcar con 'X' solo uno de los campos. (Explicación) Longitud Máxima de ",Explicacion_LongMaximo," caracteres")))</f>
        <v>(Si/No) Marcar con 'X' solo uno de los campos. (Explicación) Longitud Máxima de 1000 caracteres</v>
      </c>
      <c r="S4" s="96">
        <v>75</v>
      </c>
      <c r="V4" s="98">
        <f>IF( AND(B4="",C4=""),0,IF(AND(C4&lt;&gt;"",D4=""),0,1))</f>
        <v>1</v>
      </c>
    </row>
    <row r="5" spans="1:22" x14ac:dyDescent="0.2">
      <c r="A5" s="321"/>
      <c r="B5" s="321"/>
      <c r="C5" s="321"/>
      <c r="D5" s="321"/>
      <c r="E5" s="321"/>
    </row>
    <row r="6" spans="1:22" ht="22.5" customHeight="1" x14ac:dyDescent="0.2">
      <c r="A6" s="321" t="s">
        <v>286</v>
      </c>
      <c r="B6" s="321"/>
      <c r="C6" s="321"/>
      <c r="D6" s="321"/>
      <c r="E6" s="321"/>
    </row>
    <row r="7" spans="1:22" ht="15.75" customHeight="1" x14ac:dyDescent="0.2">
      <c r="A7" s="280"/>
      <c r="B7" s="281"/>
      <c r="C7" s="292" t="s">
        <v>1</v>
      </c>
      <c r="D7" s="292"/>
      <c r="E7" s="39" t="s">
        <v>2</v>
      </c>
    </row>
    <row r="8" spans="1:22" ht="26.25" customHeight="1" x14ac:dyDescent="0.2">
      <c r="A8" s="315" t="s">
        <v>287</v>
      </c>
      <c r="B8" s="315"/>
      <c r="C8" s="322" t="s">
        <v>20</v>
      </c>
      <c r="D8" s="323"/>
      <c r="E8" s="128"/>
      <c r="H8" s="62" t="str">
        <f>IF(( AND($C$8="x",$E$8="x") ),"(*) Marcar solo un valor: Si o No","")</f>
        <v/>
      </c>
      <c r="S8" s="96">
        <v>203</v>
      </c>
    </row>
    <row r="9" spans="1:22" ht="15.75" customHeight="1" x14ac:dyDescent="0.2">
      <c r="A9" s="315" t="s">
        <v>288</v>
      </c>
      <c r="B9" s="315"/>
      <c r="C9" s="322" t="s">
        <v>20</v>
      </c>
      <c r="D9" s="323"/>
      <c r="E9" s="128"/>
      <c r="H9" s="62" t="str">
        <f>IF(( AND($C$9="x",$E$9="x") ),"(*) Marcar solo un valor: Si o No","")</f>
        <v/>
      </c>
      <c r="S9" s="96">
        <v>204</v>
      </c>
    </row>
    <row r="10" spans="1:22" ht="26.25" customHeight="1" x14ac:dyDescent="0.2">
      <c r="A10" s="315" t="s">
        <v>289</v>
      </c>
      <c r="B10" s="315"/>
      <c r="C10" s="322" t="s">
        <v>20</v>
      </c>
      <c r="D10" s="323"/>
      <c r="E10" s="128"/>
      <c r="H10" s="62" t="str">
        <f>IF(( AND($C$10="x",$E$10="x") ),"(*) Marcar solo un valor: Si o No","")</f>
        <v/>
      </c>
      <c r="S10" s="96">
        <v>205</v>
      </c>
    </row>
    <row r="11" spans="1:22" ht="51.75" customHeight="1" x14ac:dyDescent="0.2">
      <c r="A11" s="315" t="s">
        <v>290</v>
      </c>
      <c r="B11" s="315"/>
      <c r="C11" s="322"/>
      <c r="D11" s="323"/>
      <c r="E11" s="128" t="s">
        <v>20</v>
      </c>
      <c r="H11" s="62" t="str">
        <f>IF(( AND($C$11="x",$E$11="x") ),"(*) Marcar solo un valor: Si o No","")</f>
        <v/>
      </c>
      <c r="S11" s="96">
        <v>206</v>
      </c>
    </row>
    <row r="12" spans="1:22" ht="39" customHeight="1" x14ac:dyDescent="0.2">
      <c r="A12" s="315" t="s">
        <v>291</v>
      </c>
      <c r="B12" s="315"/>
      <c r="C12" s="322" t="s">
        <v>20</v>
      </c>
      <c r="D12" s="323"/>
      <c r="E12" s="128"/>
      <c r="H12" s="62" t="str">
        <f>IF(( AND($C$12="x",$E$12="x") ),"(*) Marcar solo un valor: Si o No","")</f>
        <v/>
      </c>
      <c r="S12" s="96">
        <v>207</v>
      </c>
    </row>
    <row r="13" spans="1:22" ht="15.75" customHeight="1" x14ac:dyDescent="0.2">
      <c r="A13" s="315" t="s">
        <v>120</v>
      </c>
      <c r="B13" s="315"/>
      <c r="C13" s="232" t="s">
        <v>714</v>
      </c>
      <c r="D13" s="233"/>
      <c r="E13" s="234"/>
      <c r="S13" s="96">
        <v>208</v>
      </c>
    </row>
  </sheetData>
  <sheetProtection password="C71F" sheet="1" objects="1" scenarios="1" formatRows="0"/>
  <mergeCells count="20">
    <mergeCell ref="A12:B12"/>
    <mergeCell ref="A13:B13"/>
    <mergeCell ref="C13:E13"/>
    <mergeCell ref="C9:D9"/>
    <mergeCell ref="C10:D10"/>
    <mergeCell ref="C11:D11"/>
    <mergeCell ref="C12:D12"/>
    <mergeCell ref="C8:D8"/>
    <mergeCell ref="A8:B8"/>
    <mergeCell ref="A9:B9"/>
    <mergeCell ref="A10:B10"/>
    <mergeCell ref="A11:B11"/>
    <mergeCell ref="A1:E1"/>
    <mergeCell ref="A2:E2"/>
    <mergeCell ref="A6:E6"/>
    <mergeCell ref="A5:E5"/>
    <mergeCell ref="A7:B7"/>
    <mergeCell ref="D4:E4"/>
    <mergeCell ref="D3:E3"/>
    <mergeCell ref="C7:D7"/>
  </mergeCells>
  <dataValidations count="3">
    <dataValidation type="textLength" allowBlank="1" showErrorMessage="1" error="Cantidad de caracteres NO valido." sqref="D4:E4">
      <formula1>Explicacion_LongMinimo</formula1>
      <formula2>Explicacion_LongMaximo</formula2>
    </dataValidation>
    <dataValidation type="custom" allowBlank="1" showDropDown="1" showInputMessage="1" showErrorMessage="1" error="Valor NO Válido." prompt="Ingrese &quot;X&quot;" sqref="B4:C4 E8:E12">
      <formula1>COUNTIF(Respuesta_SINO,TRIM(CELL("contenido")))=1</formula1>
    </dataValidation>
    <dataValidation type="custom" allowBlank="1" showDropDown="1" showInputMessage="1" showErrorMessage="1" error="Valor NO Valido." prompt="Ingrese &quot;X&quot;" sqref="C8:D12">
      <formula1>COUNTIF(Respuesta_SINO,TRIM(CELL("contenido")))=1</formula1>
    </dataValidation>
  </dataValidations>
  <hyperlinks>
    <hyperlink ref="H2" location="Principal!A1" display="Volver al Indic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20"/>
  <sheetViews>
    <sheetView topLeftCell="A15" zoomScaleNormal="100" workbookViewId="0">
      <selection activeCell="L23" sqref="L23"/>
    </sheetView>
  </sheetViews>
  <sheetFormatPr baseColWidth="10" defaultRowHeight="12.75" x14ac:dyDescent="0.2"/>
  <cols>
    <col min="1" max="1" width="13.85546875" style="5" customWidth="1"/>
    <col min="2" max="2" width="23.5703125" style="5" customWidth="1"/>
    <col min="3" max="3" width="3.85546875" style="5" customWidth="1"/>
    <col min="4" max="5" width="5.140625" style="5" customWidth="1"/>
    <col min="6" max="6" width="4.7109375" style="5" customWidth="1"/>
    <col min="7" max="7" width="12" style="5" customWidth="1"/>
    <col min="8" max="8" width="8" style="5" customWidth="1"/>
    <col min="9" max="9" width="9.28515625" style="5" customWidth="1"/>
    <col min="10" max="10" width="1.7109375" style="5" customWidth="1"/>
    <col min="11" max="11" width="5.28515625" style="5" bestFit="1" customWidth="1"/>
    <col min="12" max="12" width="46.140625" style="62" customWidth="1"/>
    <col min="13" max="16" width="3.28515625" style="5" customWidth="1"/>
    <col min="17" max="18" width="3.5703125" style="5" customWidth="1"/>
    <col min="19" max="20" width="4.7109375" style="96" customWidth="1"/>
    <col min="21" max="21" width="2.42578125" style="96" customWidth="1"/>
    <col min="22" max="22" width="2.5703125" style="96" customWidth="1"/>
    <col min="23" max="23" width="2.42578125" style="96" customWidth="1"/>
    <col min="24" max="24" width="2.5703125" style="96" customWidth="1"/>
    <col min="25" max="16384" width="11.42578125" style="5"/>
  </cols>
  <sheetData>
    <row r="1" spans="1:24" ht="15" x14ac:dyDescent="0.2">
      <c r="A1" s="258" t="s">
        <v>59</v>
      </c>
      <c r="B1" s="258"/>
      <c r="C1" s="258"/>
      <c r="D1" s="258"/>
      <c r="E1" s="258"/>
      <c r="F1" s="258"/>
      <c r="G1" s="258"/>
      <c r="H1" s="258"/>
      <c r="I1" s="258"/>
      <c r="L1" s="125" t="str">
        <f>'[1]15'!A1</f>
        <v xml:space="preserve">PILAR III: EL DIRECTORIO Y LA ALTA GERENCIA </v>
      </c>
      <c r="U1" s="97">
        <v>3</v>
      </c>
      <c r="W1" s="97"/>
    </row>
    <row r="2" spans="1:24" hidden="1" x14ac:dyDescent="0.2">
      <c r="A2" s="101" t="s">
        <v>884</v>
      </c>
      <c r="B2" s="101"/>
      <c r="C2" s="101"/>
      <c r="D2" s="101" t="s">
        <v>884</v>
      </c>
      <c r="E2" s="101" t="s">
        <v>884</v>
      </c>
      <c r="F2" s="101" t="s">
        <v>884</v>
      </c>
      <c r="G2" s="101" t="s">
        <v>884</v>
      </c>
      <c r="H2" s="101" t="s">
        <v>884</v>
      </c>
      <c r="I2" s="101" t="s">
        <v>884</v>
      </c>
      <c r="J2" s="101" t="s">
        <v>884</v>
      </c>
      <c r="K2" s="101" t="s">
        <v>884</v>
      </c>
      <c r="L2" s="101" t="s">
        <v>884</v>
      </c>
      <c r="M2" s="101" t="s">
        <v>884</v>
      </c>
      <c r="N2" s="101" t="s">
        <v>884</v>
      </c>
      <c r="O2" s="101" t="s">
        <v>884</v>
      </c>
      <c r="P2" s="101" t="s">
        <v>884</v>
      </c>
      <c r="U2" s="97"/>
      <c r="W2" s="97"/>
    </row>
    <row r="3" spans="1:24" ht="15" customHeight="1" x14ac:dyDescent="0.2">
      <c r="A3" s="259" t="s">
        <v>60</v>
      </c>
      <c r="B3" s="259"/>
      <c r="C3" s="259"/>
      <c r="D3" s="259"/>
      <c r="E3" s="259"/>
      <c r="F3" s="259"/>
      <c r="G3" s="259"/>
      <c r="H3" s="259"/>
      <c r="I3" s="259"/>
      <c r="L3" s="124" t="s">
        <v>558</v>
      </c>
      <c r="U3" s="97">
        <f>SUM(V:V)</f>
        <v>3</v>
      </c>
      <c r="W3" s="97"/>
    </row>
    <row r="4" spans="1:24" x14ac:dyDescent="0.2">
      <c r="A4" s="280"/>
      <c r="B4" s="280"/>
      <c r="C4" s="280"/>
      <c r="D4" s="281"/>
      <c r="E4" s="129" t="s">
        <v>1</v>
      </c>
      <c r="F4" s="129" t="s">
        <v>2</v>
      </c>
      <c r="G4" s="292" t="s">
        <v>3</v>
      </c>
      <c r="H4" s="292"/>
      <c r="I4" s="292"/>
      <c r="K4" s="80" t="s">
        <v>602</v>
      </c>
    </row>
    <row r="5" spans="1:24" ht="103.5" customHeight="1" x14ac:dyDescent="0.2">
      <c r="A5" s="305" t="s">
        <v>292</v>
      </c>
      <c r="B5" s="306"/>
      <c r="C5" s="306"/>
      <c r="D5" s="317"/>
      <c r="E5" s="128" t="s">
        <v>20</v>
      </c>
      <c r="F5" s="128"/>
      <c r="G5" s="314" t="s">
        <v>841</v>
      </c>
      <c r="H5" s="314"/>
      <c r="I5" s="314"/>
      <c r="K5" s="81" t="str">
        <f>CONCATENATE("(",LEN(G5),")")</f>
        <v>(311)</v>
      </c>
      <c r="L5" s="78"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6">
        <v>76</v>
      </c>
      <c r="V5" s="98">
        <f>IF( AND(E5="",F5=""),0,IF(AND(F5&lt;&gt;"",G5=""),0,1))</f>
        <v>1</v>
      </c>
      <c r="X5" s="98"/>
    </row>
    <row r="6" spans="1:24" ht="7.5" customHeight="1" x14ac:dyDescent="0.2">
      <c r="A6" s="217"/>
      <c r="B6" s="217"/>
      <c r="C6" s="217"/>
      <c r="D6" s="217"/>
      <c r="E6" s="217"/>
      <c r="F6" s="217"/>
      <c r="G6" s="217"/>
      <c r="H6" s="217"/>
      <c r="I6" s="217"/>
    </row>
    <row r="7" spans="1:24" ht="41.25" customHeight="1" x14ac:dyDescent="0.2">
      <c r="A7" s="500" t="s">
        <v>885</v>
      </c>
      <c r="B7" s="500"/>
      <c r="C7" s="500"/>
      <c r="D7" s="500"/>
      <c r="E7" s="500"/>
      <c r="F7" s="500"/>
      <c r="G7" s="500"/>
      <c r="H7" s="500"/>
      <c r="I7" s="500"/>
      <c r="K7" s="86" t="s">
        <v>608</v>
      </c>
      <c r="L7" s="90" t="s">
        <v>609</v>
      </c>
      <c r="S7" s="96">
        <v>367</v>
      </c>
    </row>
    <row r="8" spans="1:24" ht="26.25" customHeight="1" x14ac:dyDescent="0.2">
      <c r="A8" s="368"/>
      <c r="B8" s="369"/>
      <c r="C8" s="369"/>
      <c r="D8" s="369"/>
      <c r="E8" s="369"/>
      <c r="F8" s="369"/>
      <c r="G8" s="369"/>
      <c r="H8" s="369"/>
      <c r="I8" s="370"/>
    </row>
    <row r="9" spans="1:24" ht="14.25" customHeight="1" x14ac:dyDescent="0.2">
      <c r="A9" s="368"/>
      <c r="B9" s="369"/>
      <c r="C9" s="369"/>
      <c r="D9" s="369"/>
      <c r="E9" s="369"/>
      <c r="F9" s="369"/>
      <c r="G9" s="369"/>
      <c r="H9" s="369"/>
      <c r="I9" s="370"/>
      <c r="J9" s="218"/>
      <c r="L9" s="5"/>
    </row>
    <row r="10" spans="1:24" x14ac:dyDescent="0.2">
      <c r="A10" s="368"/>
      <c r="B10" s="369"/>
      <c r="C10" s="369"/>
      <c r="D10" s="369"/>
      <c r="E10" s="369"/>
      <c r="F10" s="369"/>
      <c r="G10" s="369"/>
      <c r="H10" s="369"/>
      <c r="I10" s="370"/>
      <c r="J10" s="79"/>
      <c r="L10" s="5"/>
      <c r="M10" s="62"/>
    </row>
    <row r="11" spans="1:24" x14ac:dyDescent="0.2">
      <c r="A11" s="368"/>
      <c r="B11" s="369"/>
      <c r="C11" s="369"/>
      <c r="D11" s="369"/>
      <c r="E11" s="369"/>
      <c r="F11" s="369"/>
      <c r="G11" s="369"/>
      <c r="H11" s="369"/>
      <c r="I11" s="370"/>
      <c r="J11" s="79"/>
      <c r="L11" s="5"/>
      <c r="M11" s="62"/>
    </row>
    <row r="12" spans="1:24" x14ac:dyDescent="0.2">
      <c r="A12" s="368"/>
      <c r="B12" s="369"/>
      <c r="C12" s="369"/>
      <c r="D12" s="369"/>
      <c r="E12" s="369"/>
      <c r="F12" s="369"/>
      <c r="G12" s="369"/>
      <c r="H12" s="369"/>
      <c r="I12" s="370"/>
      <c r="J12" s="79"/>
      <c r="L12" s="5"/>
      <c r="M12" s="62"/>
    </row>
    <row r="13" spans="1:24" ht="22.5" x14ac:dyDescent="0.2">
      <c r="A13" s="360"/>
      <c r="B13" s="360"/>
      <c r="C13" s="360"/>
      <c r="D13" s="360"/>
      <c r="E13" s="360"/>
      <c r="F13" s="360"/>
      <c r="G13" s="360"/>
      <c r="H13" s="360"/>
      <c r="I13" s="360"/>
      <c r="K13" s="91" t="s">
        <v>610</v>
      </c>
      <c r="L13" s="89" t="s">
        <v>611</v>
      </c>
      <c r="S13" s="96">
        <v>0</v>
      </c>
    </row>
    <row r="14" spans="1:24" x14ac:dyDescent="0.2">
      <c r="A14" s="259" t="s">
        <v>61</v>
      </c>
      <c r="B14" s="259"/>
      <c r="C14" s="259"/>
      <c r="D14" s="259"/>
      <c r="E14" s="259"/>
      <c r="F14" s="259"/>
      <c r="G14" s="259"/>
      <c r="H14" s="259"/>
      <c r="I14" s="259"/>
    </row>
    <row r="15" spans="1:24" ht="26.25" customHeight="1" x14ac:dyDescent="0.2">
      <c r="A15" s="280"/>
      <c r="B15" s="280"/>
      <c r="C15" s="280"/>
      <c r="D15" s="281"/>
      <c r="E15" s="129" t="s">
        <v>1</v>
      </c>
      <c r="F15" s="129" t="s">
        <v>2</v>
      </c>
      <c r="G15" s="292" t="s">
        <v>3</v>
      </c>
      <c r="H15" s="292"/>
      <c r="I15" s="292"/>
      <c r="K15" s="80" t="s">
        <v>602</v>
      </c>
    </row>
    <row r="16" spans="1:24" ht="56.25" customHeight="1" x14ac:dyDescent="0.2">
      <c r="A16" s="309" t="s">
        <v>293</v>
      </c>
      <c r="B16" s="309"/>
      <c r="C16" s="309"/>
      <c r="D16" s="309"/>
      <c r="E16" s="128"/>
      <c r="F16" s="128" t="s">
        <v>20</v>
      </c>
      <c r="G16" s="314" t="s">
        <v>842</v>
      </c>
      <c r="H16" s="314"/>
      <c r="I16" s="314"/>
      <c r="K16" s="81" t="str">
        <f>CONCATENATE("(",LEN(G16),")")</f>
        <v>(137)</v>
      </c>
      <c r="L16" s="78" t="str">
        <f>IF(( AND(E16="x",F16="x") ),"(*) Marcar solo un valor: Si o No",IF(AND(F16="x",LEN(G16)=0),"(*) Completar la celda de explicación",
CONCATENATE("(Si/No) Marcar con 'X' solo uno de los campos. (Explicación) Longitud Máxima de ",Explicacion_LongMaximo," caracteres")))</f>
        <v>(Si/No) Marcar con 'X' solo uno de los campos. (Explicación) Longitud Máxima de 1000 caracteres</v>
      </c>
      <c r="S16" s="96">
        <v>77</v>
      </c>
      <c r="V16" s="98">
        <f>IF( AND(E16="",F16=""),0,IF(AND(F16&lt;&gt;"",G16=""),0,1))</f>
        <v>1</v>
      </c>
      <c r="X16" s="98"/>
    </row>
    <row r="17" spans="1:24" ht="56.25" customHeight="1" x14ac:dyDescent="0.2">
      <c r="A17" s="309" t="s">
        <v>294</v>
      </c>
      <c r="B17" s="309"/>
      <c r="C17" s="309"/>
      <c r="D17" s="309"/>
      <c r="E17" s="128"/>
      <c r="F17" s="128" t="s">
        <v>20</v>
      </c>
      <c r="G17" s="314" t="s">
        <v>843</v>
      </c>
      <c r="H17" s="314"/>
      <c r="I17" s="314"/>
      <c r="K17" s="81" t="str">
        <f>CONCATENATE("(",LEN(G17),")")</f>
        <v>(635)</v>
      </c>
      <c r="L17" s="78" t="str">
        <f>IF(( AND(E17="x",F17="x") ),"(*) Marcar solo un valor: Si o No",IF(AND(F17="x",LEN(G17)=0),"(*) Completar la celda de explicación",
CONCATENATE("(Si/No) Marcar con 'X' solo uno de los campos. (Explicación) Longitud Máxima de ",Explicacion_LongMaximo," caracteres")))</f>
        <v>(Si/No) Marcar con 'X' solo uno de los campos. (Explicación) Longitud Máxima de 1000 caracteres</v>
      </c>
      <c r="S17" s="96">
        <v>78</v>
      </c>
      <c r="V17" s="98">
        <f>IF( AND(E17="",F17=""),0,IF(AND(F17&lt;&gt;"",G17=""),0,1))</f>
        <v>1</v>
      </c>
      <c r="X17" s="98"/>
    </row>
    <row r="18" spans="1:24" ht="8.25" customHeight="1" x14ac:dyDescent="0.25">
      <c r="A18" s="38"/>
      <c r="B18" s="38"/>
      <c r="C18" s="38"/>
      <c r="D18" s="38"/>
      <c r="E18" s="4"/>
      <c r="F18" s="4"/>
      <c r="G18" s="4"/>
    </row>
    <row r="19" spans="1:24" ht="28.5" customHeight="1" x14ac:dyDescent="0.2">
      <c r="A19" s="501" t="s">
        <v>886</v>
      </c>
      <c r="B19" s="501"/>
      <c r="C19" s="501"/>
      <c r="D19" s="501"/>
      <c r="E19" s="501"/>
      <c r="F19" s="501"/>
      <c r="G19" s="501"/>
      <c r="H19" s="501"/>
      <c r="I19" s="501"/>
    </row>
    <row r="20" spans="1:24" x14ac:dyDescent="0.2">
      <c r="B20" s="28" t="s">
        <v>887</v>
      </c>
      <c r="C20" s="502" t="s">
        <v>20</v>
      </c>
      <c r="E20" s="28" t="s">
        <v>2</v>
      </c>
      <c r="F20" s="221"/>
      <c r="L20" s="62" t="str">
        <f>IF(( AND(C20="x",F20="x") ),"(*) Marcar solo un valor: Si o No","")</f>
        <v/>
      </c>
      <c r="S20" s="96">
        <v>368</v>
      </c>
    </row>
  </sheetData>
  <sheetProtection algorithmName="SHA-512" hashValue="T5nZAVL+55j5mYZC/c4a0AGE8h/s2ne5jE6vahErMXa3pa5BjYhLw9HUM45y9auMWequw9Gry02LqJgdvY/ndw==" saltValue="8xRNPg5EfGtkCfG3kcuCaQ==" spinCount="100000" sheet="1" objects="1" scenarios="1" formatCells="0" formatRows="0" insertRows="0"/>
  <mergeCells count="21">
    <mergeCell ref="A12:I12"/>
    <mergeCell ref="A1:I1"/>
    <mergeCell ref="A3:I3"/>
    <mergeCell ref="A4:D4"/>
    <mergeCell ref="G4:I4"/>
    <mergeCell ref="A5:D5"/>
    <mergeCell ref="G5:I5"/>
    <mergeCell ref="A7:I7"/>
    <mergeCell ref="A8:I8"/>
    <mergeCell ref="A9:I9"/>
    <mergeCell ref="A10:I10"/>
    <mergeCell ref="A11:I11"/>
    <mergeCell ref="A17:D17"/>
    <mergeCell ref="G17:I17"/>
    <mergeCell ref="A19:I19"/>
    <mergeCell ref="A13:I13"/>
    <mergeCell ref="A14:I14"/>
    <mergeCell ref="A15:D15"/>
    <mergeCell ref="G15:I15"/>
    <mergeCell ref="A16:D16"/>
    <mergeCell ref="G16:I16"/>
  </mergeCells>
  <dataValidations count="3">
    <dataValidation type="custom" allowBlank="1" showInputMessage="1" showErrorMessage="1" error="Valor NO Válido." prompt="Ingrese &quot;X&quot;" sqref="C20 F20">
      <formula1>COUNTIF(Respuesta_SINO,TRIM(CELL("contents")))=1</formula1>
    </dataValidation>
    <dataValidation type="custom" allowBlank="1" showDropDown="1" showInputMessage="1" showErrorMessage="1" error="Valor NO Válido." prompt="Ingrese &quot;X&quot;" sqref="E5:F5 E16:F17">
      <formula1>COUNTIF(Respuesta_SINO,TRIM(CELL("contents")))=1</formula1>
    </dataValidation>
    <dataValidation type="textLength" allowBlank="1" showErrorMessage="1" error="Cantidad de caracteres NO valido." sqref="G16:I17 G5:I5">
      <formula1>Explicacion_LongMinimo</formula1>
      <formula2>Explicacion_LongMaximo</formula2>
    </dataValidation>
  </dataValidations>
  <hyperlinks>
    <hyperlink ref="L3" location="Principal!A1" display="Volver al Indic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8"/>
  </sheetPr>
  <dimension ref="A1:V47"/>
  <sheetViews>
    <sheetView zoomScaleNormal="100" workbookViewId="0">
      <selection activeCell="G63" sqref="G63"/>
    </sheetView>
  </sheetViews>
  <sheetFormatPr baseColWidth="10" defaultRowHeight="12.75" x14ac:dyDescent="0.2"/>
  <cols>
    <col min="1" max="1" width="2.5703125" style="5" customWidth="1"/>
    <col min="2" max="2" width="24.28515625" style="5" customWidth="1"/>
    <col min="3" max="3" width="13.85546875" style="5" customWidth="1"/>
    <col min="4" max="4" width="5.5703125" style="5" customWidth="1"/>
    <col min="5" max="5" width="5.7109375" style="5" customWidth="1"/>
    <col min="6" max="6" width="12.28515625" style="5" customWidth="1"/>
    <col min="7" max="7" width="13.7109375" style="5" customWidth="1"/>
    <col min="8" max="8" width="7.28515625" style="5" customWidth="1"/>
    <col min="9" max="9" width="1.7109375" style="5" customWidth="1"/>
    <col min="10" max="10" width="5.28515625" style="5" bestFit="1" customWidth="1"/>
    <col min="11" max="11" width="46.28515625" style="62" customWidth="1"/>
    <col min="12" max="15" width="3.42578125" style="5" customWidth="1"/>
    <col min="16" max="18" width="4.7109375" style="5" customWidth="1"/>
    <col min="19" max="19" width="4" style="96" bestFit="1" customWidth="1"/>
    <col min="20" max="20" width="4.7109375" style="96" customWidth="1"/>
    <col min="21" max="21" width="2.28515625" style="96" customWidth="1"/>
    <col min="22" max="22" width="2.140625" style="96" customWidth="1"/>
    <col min="23" max="23" width="4.7109375" style="5" customWidth="1"/>
    <col min="24" max="16384" width="11.42578125" style="5"/>
  </cols>
  <sheetData>
    <row r="1" spans="1:22" ht="15" x14ac:dyDescent="0.2">
      <c r="A1" s="258" t="s">
        <v>62</v>
      </c>
      <c r="B1" s="258"/>
      <c r="C1" s="258"/>
      <c r="D1" s="258"/>
      <c r="E1" s="258"/>
      <c r="F1" s="258"/>
      <c r="G1" s="258"/>
      <c r="H1" s="258"/>
      <c r="K1" s="125" t="e">
        <f>#REF!</f>
        <v>#REF!</v>
      </c>
      <c r="U1" s="97">
        <v>4</v>
      </c>
    </row>
    <row r="2" spans="1:22" ht="15" customHeight="1" x14ac:dyDescent="0.2">
      <c r="A2" s="259" t="s">
        <v>63</v>
      </c>
      <c r="B2" s="259"/>
      <c r="C2" s="259"/>
      <c r="D2" s="259"/>
      <c r="E2" s="259"/>
      <c r="F2" s="259"/>
      <c r="G2" s="259"/>
      <c r="H2" s="259"/>
      <c r="K2" s="124" t="s">
        <v>558</v>
      </c>
      <c r="U2" s="97">
        <f>SUM(V:V)</f>
        <v>4</v>
      </c>
    </row>
    <row r="3" spans="1:22" x14ac:dyDescent="0.2">
      <c r="A3" s="280"/>
      <c r="B3" s="280"/>
      <c r="C3" s="281"/>
      <c r="D3" s="129" t="s">
        <v>1</v>
      </c>
      <c r="E3" s="129" t="s">
        <v>2</v>
      </c>
      <c r="F3" s="303" t="s">
        <v>3</v>
      </c>
      <c r="G3" s="335"/>
      <c r="H3" s="304"/>
      <c r="J3" s="80" t="s">
        <v>602</v>
      </c>
    </row>
    <row r="4" spans="1:22" ht="165.75" customHeight="1" x14ac:dyDescent="0.2">
      <c r="A4" s="305" t="s">
        <v>295</v>
      </c>
      <c r="B4" s="306"/>
      <c r="C4" s="317"/>
      <c r="D4" s="128" t="s">
        <v>20</v>
      </c>
      <c r="E4" s="128"/>
      <c r="F4" s="273" t="s">
        <v>761</v>
      </c>
      <c r="G4" s="318"/>
      <c r="H4" s="274"/>
      <c r="J4" s="81" t="str">
        <f>CONCATENATE("(",LEN(F4),")")</f>
        <v>(525)</v>
      </c>
      <c r="K4" s="78" t="str">
        <f>IF(( AND(D4="x",E4="x") ),"(*) Marcar solo un valor: Si o No",IF(AND(E4="x",LEN(F4)=0),"(*) Completar la celda de explicación",
CONCATENATE("(Si/No) Marcar con 'X' solo uno de los campos. (Explicación) Longitud Máxima de ",Explicacion_LongMaximo," caracteres")))</f>
        <v>(Si/No) Marcar con 'X' solo uno de los campos. (Explicación) Longitud Máxima de 1000 caracteres</v>
      </c>
      <c r="S4" s="96">
        <v>79</v>
      </c>
      <c r="V4" s="98">
        <f>IF( AND(D4="",E4=""),0,IF(AND(E4&lt;&gt;"",F4=""),0,1))</f>
        <v>1</v>
      </c>
    </row>
    <row r="5" spans="1:22" ht="9" customHeight="1" x14ac:dyDescent="0.25">
      <c r="A5" s="26"/>
      <c r="B5" s="26"/>
      <c r="C5" s="26"/>
      <c r="D5" s="4"/>
      <c r="E5" s="4"/>
      <c r="F5" s="4"/>
      <c r="G5" s="4"/>
      <c r="H5" s="4"/>
    </row>
    <row r="6" spans="1:22" x14ac:dyDescent="0.2">
      <c r="A6" s="259" t="s">
        <v>64</v>
      </c>
      <c r="B6" s="259"/>
      <c r="C6" s="259"/>
      <c r="D6" s="259"/>
      <c r="E6" s="259"/>
      <c r="F6" s="259"/>
      <c r="G6" s="259"/>
      <c r="H6" s="259"/>
    </row>
    <row r="7" spans="1:22" x14ac:dyDescent="0.2">
      <c r="A7" s="280"/>
      <c r="B7" s="280"/>
      <c r="C7" s="281"/>
      <c r="D7" s="129" t="s">
        <v>1</v>
      </c>
      <c r="E7" s="129" t="s">
        <v>2</v>
      </c>
      <c r="F7" s="303" t="s">
        <v>3</v>
      </c>
      <c r="G7" s="335"/>
      <c r="H7" s="304"/>
      <c r="J7" s="80" t="s">
        <v>602</v>
      </c>
    </row>
    <row r="8" spans="1:22" ht="146.25" customHeight="1" x14ac:dyDescent="0.2">
      <c r="A8" s="305" t="s">
        <v>296</v>
      </c>
      <c r="B8" s="306"/>
      <c r="C8" s="317"/>
      <c r="D8" s="128" t="s">
        <v>20</v>
      </c>
      <c r="E8" s="128"/>
      <c r="F8" s="232" t="s">
        <v>778</v>
      </c>
      <c r="G8" s="233"/>
      <c r="H8" s="234"/>
      <c r="J8" s="81" t="str">
        <f>CONCATENATE("(",LEN(F8),")")</f>
        <v>(471)</v>
      </c>
      <c r="K8" s="78" t="str">
        <f>IF(( AND(D8="x",E8="x") ),"(*) Marcar solo un valor: Si o No",IF(AND(E8="x",LEN(F8)=0),"(*) Completar la celda de explicación",
CONCATENATE("(Si/No) Marcar con 'X' solo uno de los campos. (Explicación) Longitud Máxima de ",Explicacion_LongMaximo," caracteres")))</f>
        <v>(Si/No) Marcar con 'X' solo uno de los campos. (Explicación) Longitud Máxima de 1000 caracteres</v>
      </c>
      <c r="S8" s="96">
        <v>80</v>
      </c>
      <c r="V8" s="98">
        <f>IF( AND(D8="",E8=""),0,IF(AND(E8&lt;&gt;"",F8=""),0,1))</f>
        <v>1</v>
      </c>
    </row>
    <row r="9" spans="1:22" ht="31.5" customHeight="1" x14ac:dyDescent="0.2">
      <c r="A9" s="307" t="s">
        <v>297</v>
      </c>
      <c r="B9" s="307"/>
      <c r="C9" s="307"/>
      <c r="D9" s="307"/>
      <c r="E9" s="307"/>
      <c r="F9" s="307"/>
      <c r="G9" s="307"/>
      <c r="H9" s="307"/>
    </row>
    <row r="10" spans="1:22" ht="15.75" customHeight="1" x14ac:dyDescent="0.25">
      <c r="A10" s="4"/>
      <c r="B10" s="293" t="s">
        <v>298</v>
      </c>
      <c r="C10" s="294"/>
      <c r="D10" s="294"/>
      <c r="E10" s="294"/>
      <c r="F10" s="294"/>
      <c r="G10" s="295"/>
      <c r="H10" s="176">
        <v>41</v>
      </c>
      <c r="S10" s="96">
        <v>218</v>
      </c>
    </row>
    <row r="11" spans="1:22" ht="15.75" customHeight="1" x14ac:dyDescent="0.25">
      <c r="A11" s="4"/>
      <c r="B11" s="347" t="s">
        <v>691</v>
      </c>
      <c r="C11" s="348"/>
      <c r="D11" s="348"/>
      <c r="E11" s="348"/>
      <c r="F11" s="348"/>
      <c r="G11" s="349"/>
      <c r="H11" s="176">
        <v>0</v>
      </c>
      <c r="S11" s="96">
        <v>219</v>
      </c>
    </row>
    <row r="12" spans="1:22" ht="15.75" customHeight="1" x14ac:dyDescent="0.25">
      <c r="A12" s="4"/>
      <c r="B12" s="293" t="s">
        <v>299</v>
      </c>
      <c r="C12" s="294"/>
      <c r="D12" s="294"/>
      <c r="E12" s="294"/>
      <c r="F12" s="294"/>
      <c r="G12" s="295"/>
      <c r="H12" s="176">
        <v>0</v>
      </c>
      <c r="S12" s="96">
        <v>220</v>
      </c>
    </row>
    <row r="13" spans="1:22" ht="26.25" customHeight="1" x14ac:dyDescent="0.25">
      <c r="A13" s="4"/>
      <c r="B13" s="293" t="s">
        <v>300</v>
      </c>
      <c r="C13" s="294"/>
      <c r="D13" s="294"/>
      <c r="E13" s="294"/>
      <c r="F13" s="294"/>
      <c r="G13" s="295"/>
      <c r="H13" s="176">
        <v>0</v>
      </c>
      <c r="S13" s="96">
        <v>221</v>
      </c>
    </row>
    <row r="14" spans="1:22" ht="17.25" customHeight="1" x14ac:dyDescent="0.25">
      <c r="A14" s="4"/>
      <c r="B14" s="293" t="s">
        <v>301</v>
      </c>
      <c r="C14" s="294"/>
      <c r="D14" s="294"/>
      <c r="E14" s="294"/>
      <c r="F14" s="294"/>
      <c r="G14" s="295"/>
      <c r="H14" s="176">
        <v>0</v>
      </c>
      <c r="S14" s="96">
        <v>222</v>
      </c>
    </row>
    <row r="15" spans="1:22" ht="36" customHeight="1" x14ac:dyDescent="0.2">
      <c r="A15" s="48"/>
      <c r="B15" s="371" t="s">
        <v>564</v>
      </c>
      <c r="C15" s="371"/>
      <c r="D15" s="371"/>
      <c r="E15" s="371"/>
      <c r="F15" s="371"/>
      <c r="G15" s="371"/>
      <c r="H15" s="371"/>
    </row>
    <row r="16" spans="1:22" ht="39" customHeight="1" x14ac:dyDescent="0.2">
      <c r="A16" s="378" t="s">
        <v>302</v>
      </c>
      <c r="B16" s="378"/>
      <c r="C16" s="378"/>
      <c r="D16" s="378"/>
      <c r="E16" s="378"/>
      <c r="F16" s="378"/>
      <c r="G16" s="378"/>
      <c r="H16" s="378"/>
    </row>
    <row r="17" spans="1:19" ht="22.5" customHeight="1" x14ac:dyDescent="0.2">
      <c r="B17" s="293" t="s">
        <v>303</v>
      </c>
      <c r="C17" s="294"/>
      <c r="D17" s="294"/>
      <c r="E17" s="294"/>
      <c r="F17" s="295"/>
      <c r="G17" s="332" t="s">
        <v>304</v>
      </c>
      <c r="H17" s="334"/>
      <c r="J17" s="86" t="s">
        <v>608</v>
      </c>
      <c r="K17" s="90" t="s">
        <v>609</v>
      </c>
      <c r="S17" s="96">
        <v>223</v>
      </c>
    </row>
    <row r="18" spans="1:19" x14ac:dyDescent="0.2">
      <c r="B18" s="381" t="s">
        <v>779</v>
      </c>
      <c r="C18" s="382"/>
      <c r="D18" s="382"/>
      <c r="E18" s="382"/>
      <c r="F18" s="383"/>
      <c r="G18" s="379">
        <v>100</v>
      </c>
      <c r="H18" s="380"/>
    </row>
    <row r="19" spans="1:19" x14ac:dyDescent="0.2">
      <c r="B19" s="381" t="s">
        <v>780</v>
      </c>
      <c r="C19" s="382"/>
      <c r="D19" s="382"/>
      <c r="E19" s="382"/>
      <c r="F19" s="383"/>
      <c r="G19" s="379">
        <v>100</v>
      </c>
      <c r="H19" s="380"/>
    </row>
    <row r="20" spans="1:19" x14ac:dyDescent="0.2">
      <c r="B20" s="381" t="s">
        <v>781</v>
      </c>
      <c r="C20" s="382"/>
      <c r="D20" s="382"/>
      <c r="E20" s="382"/>
      <c r="F20" s="383"/>
      <c r="G20" s="379">
        <v>100</v>
      </c>
      <c r="H20" s="380"/>
    </row>
    <row r="21" spans="1:19" x14ac:dyDescent="0.2">
      <c r="B21" s="381" t="s">
        <v>845</v>
      </c>
      <c r="C21" s="382"/>
      <c r="D21" s="382"/>
      <c r="E21" s="382"/>
      <c r="F21" s="383"/>
      <c r="G21" s="379">
        <v>63.4</v>
      </c>
      <c r="H21" s="380"/>
    </row>
    <row r="22" spans="1:19" x14ac:dyDescent="0.2">
      <c r="B22" s="381" t="s">
        <v>782</v>
      </c>
      <c r="C22" s="382"/>
      <c r="D22" s="382"/>
      <c r="E22" s="382"/>
      <c r="F22" s="383"/>
      <c r="G22" s="379">
        <v>100</v>
      </c>
      <c r="H22" s="380"/>
    </row>
    <row r="23" spans="1:19" x14ac:dyDescent="0.2">
      <c r="B23" s="381" t="s">
        <v>846</v>
      </c>
      <c r="C23" s="382"/>
      <c r="D23" s="382"/>
      <c r="E23" s="382"/>
      <c r="F23" s="383"/>
      <c r="G23" s="379">
        <v>31.7</v>
      </c>
      <c r="H23" s="380"/>
    </row>
    <row r="24" spans="1:19" x14ac:dyDescent="0.2">
      <c r="B24" s="381"/>
      <c r="C24" s="382"/>
      <c r="D24" s="382"/>
      <c r="E24" s="382"/>
      <c r="F24" s="383"/>
      <c r="G24" s="379"/>
      <c r="H24" s="380"/>
    </row>
    <row r="25" spans="1:19" x14ac:dyDescent="0.2">
      <c r="B25" s="381"/>
      <c r="C25" s="382"/>
      <c r="D25" s="382"/>
      <c r="E25" s="382"/>
      <c r="F25" s="383"/>
      <c r="G25" s="384"/>
      <c r="H25" s="385"/>
    </row>
    <row r="26" spans="1:19" x14ac:dyDescent="0.2">
      <c r="B26" s="381"/>
      <c r="C26" s="382"/>
      <c r="D26" s="382"/>
      <c r="E26" s="382"/>
      <c r="F26" s="383"/>
      <c r="G26" s="384"/>
      <c r="H26" s="385"/>
    </row>
    <row r="27" spans="1:19" x14ac:dyDescent="0.2">
      <c r="B27" s="336" t="s">
        <v>844</v>
      </c>
      <c r="C27" s="337"/>
      <c r="D27" s="337"/>
      <c r="E27" s="337"/>
      <c r="F27" s="338"/>
      <c r="G27" s="344"/>
      <c r="H27" s="346"/>
    </row>
    <row r="28" spans="1:19" ht="39.75" customHeight="1" x14ac:dyDescent="0.2">
      <c r="A28" s="311" t="s">
        <v>305</v>
      </c>
      <c r="B28" s="311"/>
      <c r="C28" s="311"/>
      <c r="D28" s="311"/>
      <c r="E28" s="311"/>
      <c r="F28" s="311"/>
      <c r="G28" s="311"/>
      <c r="H28" s="311"/>
      <c r="J28" s="91" t="s">
        <v>610</v>
      </c>
      <c r="K28" s="89" t="s">
        <v>611</v>
      </c>
      <c r="S28" s="96">
        <v>0</v>
      </c>
    </row>
    <row r="29" spans="1:19" ht="39" customHeight="1" x14ac:dyDescent="0.25">
      <c r="B29" s="138"/>
      <c r="C29" s="332" t="s">
        <v>306</v>
      </c>
      <c r="D29" s="334"/>
      <c r="E29" s="332" t="s">
        <v>307</v>
      </c>
      <c r="F29" s="334"/>
      <c r="G29" s="25" t="s">
        <v>308</v>
      </c>
      <c r="H29" s="4"/>
    </row>
    <row r="30" spans="1:19" ht="15" x14ac:dyDescent="0.25">
      <c r="B30" s="25" t="s">
        <v>309</v>
      </c>
      <c r="C30" s="376" t="s">
        <v>20</v>
      </c>
      <c r="D30" s="377"/>
      <c r="E30" s="386"/>
      <c r="F30" s="387"/>
      <c r="G30" s="137"/>
      <c r="H30" s="4"/>
      <c r="K30" s="62" t="str">
        <f>IF(OR( AND(C30="x",E30="x"),AND(C30="x",G30="X"),AND(E30="x",G30="X") ),"(*) Marcar solo uno de las celdas","")</f>
        <v/>
      </c>
      <c r="S30" s="96">
        <v>224</v>
      </c>
    </row>
    <row r="31" spans="1:19" ht="15" x14ac:dyDescent="0.25">
      <c r="B31" s="25" t="s">
        <v>310</v>
      </c>
      <c r="C31" s="376" t="s">
        <v>20</v>
      </c>
      <c r="D31" s="377"/>
      <c r="E31" s="386"/>
      <c r="F31" s="387"/>
      <c r="G31" s="140"/>
      <c r="H31" s="4"/>
      <c r="K31" s="62" t="str">
        <f>IF(OR( AND(C31="x",E31="x"),AND(C31="x",G31="X"),AND(E31="x",G31="X") ),"(*) Marcar solo uno de las celdas","")</f>
        <v/>
      </c>
      <c r="S31" s="96">
        <v>225</v>
      </c>
    </row>
    <row r="32" spans="1:19" ht="15" x14ac:dyDescent="0.25">
      <c r="A32" s="35"/>
      <c r="B32" s="35"/>
      <c r="C32" s="35"/>
      <c r="D32" s="35"/>
      <c r="E32" s="35"/>
      <c r="F32" s="35"/>
      <c r="G32" s="35"/>
      <c r="H32" s="4"/>
    </row>
    <row r="33" spans="1:22" x14ac:dyDescent="0.2">
      <c r="A33" s="259" t="s">
        <v>65</v>
      </c>
      <c r="B33" s="259"/>
      <c r="C33" s="259"/>
      <c r="D33" s="259"/>
      <c r="E33" s="259"/>
      <c r="F33" s="259"/>
      <c r="G33" s="259"/>
      <c r="H33" s="259"/>
    </row>
    <row r="34" spans="1:22" x14ac:dyDescent="0.2">
      <c r="A34" s="280"/>
      <c r="B34" s="280"/>
      <c r="C34" s="281"/>
      <c r="D34" s="129" t="s">
        <v>1</v>
      </c>
      <c r="E34" s="129" t="s">
        <v>2</v>
      </c>
      <c r="F34" s="303" t="s">
        <v>3</v>
      </c>
      <c r="G34" s="335"/>
      <c r="H34" s="304"/>
      <c r="J34" s="80" t="s">
        <v>602</v>
      </c>
    </row>
    <row r="35" spans="1:22" ht="93" customHeight="1" x14ac:dyDescent="0.2">
      <c r="A35" s="305" t="s">
        <v>311</v>
      </c>
      <c r="B35" s="306"/>
      <c r="C35" s="317"/>
      <c r="D35" s="128" t="s">
        <v>20</v>
      </c>
      <c r="E35" s="128"/>
      <c r="F35" s="232" t="s">
        <v>783</v>
      </c>
      <c r="G35" s="233"/>
      <c r="H35" s="234"/>
      <c r="J35" s="81" t="str">
        <f>CONCATENATE("(",LEN(F35),")")</f>
        <v>(147)</v>
      </c>
      <c r="K35" s="78" t="str">
        <f>IF(( AND(D35="x",E35="x") ),"(*) Marcar solo un valor: Si o No",IF(AND(E35="x",LEN(F35)=0),"(*) Completar la celda de explicación",
CONCATENATE("(Si/No) Marcar con 'X' solo uno de los campos. (Explicación) Longitud Máxima de ",Explicacion_LongMaximo," caracteres")))</f>
        <v>(Si/No) Marcar con 'X' solo uno de los campos. (Explicación) Longitud Máxima de 1000 caracteres</v>
      </c>
      <c r="S35" s="96">
        <v>81</v>
      </c>
      <c r="V35" s="98">
        <f t="shared" ref="V35:V36" si="0">IF( AND(D35="",E35=""),0,IF(AND(E35&lt;&gt;"",F35=""),0,1))</f>
        <v>1</v>
      </c>
    </row>
    <row r="36" spans="1:22" ht="97.5" customHeight="1" x14ac:dyDescent="0.2">
      <c r="A36" s="305" t="s">
        <v>312</v>
      </c>
      <c r="B36" s="306"/>
      <c r="C36" s="317"/>
      <c r="D36" s="128" t="s">
        <v>20</v>
      </c>
      <c r="E36" s="128"/>
      <c r="F36" s="232" t="s">
        <v>784</v>
      </c>
      <c r="G36" s="233"/>
      <c r="H36" s="234"/>
      <c r="J36" s="81" t="str">
        <f>CONCATENATE("(",LEN(F36),")")</f>
        <v>(80)</v>
      </c>
      <c r="K36" s="78" t="str">
        <f>IF(( AND(D36="x",E36="x") ),"(*) Marcar solo un valor: Si o No",IF(AND(E36="x",LEN(F36)=0),"(*) Completar la celda de explicación",
CONCATENATE("(Si/No) Marcar con 'X' solo uno de los campos. (Explicación) Longitud Máxima de ",Explicacion_LongMaximo," caracteres")))</f>
        <v>(Si/No) Marcar con 'X' solo uno de los campos. (Explicación) Longitud Máxima de 1000 caracteres</v>
      </c>
      <c r="S36" s="96">
        <v>82</v>
      </c>
      <c r="V36" s="98">
        <f t="shared" si="0"/>
        <v>1</v>
      </c>
    </row>
    <row r="37" spans="1:22" ht="30.75" customHeight="1" x14ac:dyDescent="0.2">
      <c r="A37" s="307" t="s">
        <v>313</v>
      </c>
      <c r="B37" s="307"/>
      <c r="C37" s="307"/>
      <c r="D37" s="307"/>
      <c r="E37" s="307"/>
      <c r="F37" s="307"/>
      <c r="G37" s="307"/>
      <c r="H37" s="307"/>
    </row>
    <row r="38" spans="1:22" ht="15" x14ac:dyDescent="0.25">
      <c r="C38" s="280"/>
      <c r="D38" s="280"/>
      <c r="E38" s="281"/>
      <c r="F38" s="138" t="s">
        <v>1</v>
      </c>
      <c r="G38" s="138" t="s">
        <v>2</v>
      </c>
      <c r="H38" s="4"/>
    </row>
    <row r="39" spans="1:22" ht="26.25" customHeight="1" x14ac:dyDescent="0.25">
      <c r="C39" s="332" t="s">
        <v>314</v>
      </c>
      <c r="D39" s="333"/>
      <c r="E39" s="334"/>
      <c r="F39" s="128" t="s">
        <v>20</v>
      </c>
      <c r="G39" s="128"/>
      <c r="H39" s="4"/>
      <c r="K39" s="62" t="str">
        <f>IF(( AND(F39="x",G39="x") ),"(*) Marcar solo un valor: Si o No","")</f>
        <v/>
      </c>
      <c r="S39" s="96">
        <v>226</v>
      </c>
    </row>
    <row r="40" spans="1:22" ht="26.25" customHeight="1" x14ac:dyDescent="0.25">
      <c r="C40" s="332" t="s">
        <v>315</v>
      </c>
      <c r="D40" s="333"/>
      <c r="E40" s="334"/>
      <c r="F40" s="159" t="s">
        <v>20</v>
      </c>
      <c r="G40" s="128"/>
      <c r="H40" s="4"/>
      <c r="K40" s="62" t="str">
        <f>IF(( AND(F40="x",G40="x") ),"(*) Marcar solo un valor: Si o No","")</f>
        <v/>
      </c>
      <c r="S40" s="96">
        <v>227</v>
      </c>
    </row>
    <row r="41" spans="1:22" ht="43.5" customHeight="1" x14ac:dyDescent="0.2">
      <c r="B41" s="375" t="s">
        <v>316</v>
      </c>
      <c r="C41" s="375"/>
      <c r="D41" s="375"/>
      <c r="E41" s="375"/>
      <c r="F41" s="375"/>
      <c r="G41" s="375"/>
      <c r="H41" s="375"/>
    </row>
    <row r="42" spans="1:22" ht="13.5" customHeight="1" x14ac:dyDescent="0.2">
      <c r="B42" s="373" t="s">
        <v>317</v>
      </c>
      <c r="C42" s="332" t="s">
        <v>318</v>
      </c>
      <c r="D42" s="333"/>
      <c r="E42" s="334"/>
      <c r="F42" s="332" t="s">
        <v>319</v>
      </c>
      <c r="G42" s="333"/>
      <c r="H42" s="334"/>
    </row>
    <row r="43" spans="1:22" ht="27" x14ac:dyDescent="0.2">
      <c r="B43" s="374"/>
      <c r="C43" s="138" t="s">
        <v>243</v>
      </c>
      <c r="D43" s="332" t="s">
        <v>320</v>
      </c>
      <c r="E43" s="334"/>
      <c r="F43" s="138" t="s">
        <v>243</v>
      </c>
      <c r="G43" s="138" t="s">
        <v>321</v>
      </c>
      <c r="H43" s="138" t="s">
        <v>320</v>
      </c>
      <c r="J43" s="86" t="s">
        <v>608</v>
      </c>
      <c r="K43" s="90" t="s">
        <v>609</v>
      </c>
      <c r="S43" s="96">
        <v>347</v>
      </c>
    </row>
    <row r="44" spans="1:22" x14ac:dyDescent="0.2">
      <c r="B44" s="189" t="s">
        <v>743</v>
      </c>
      <c r="C44" s="216">
        <v>44048</v>
      </c>
      <c r="D44" s="376" t="s">
        <v>724</v>
      </c>
      <c r="E44" s="377"/>
      <c r="F44" s="216">
        <v>44131</v>
      </c>
      <c r="G44" s="215" t="s">
        <v>744</v>
      </c>
      <c r="H44" s="215" t="s">
        <v>724</v>
      </c>
    </row>
    <row r="45" spans="1:22" x14ac:dyDescent="0.2">
      <c r="B45" s="196" t="s">
        <v>785</v>
      </c>
      <c r="C45" s="216">
        <v>44048</v>
      </c>
      <c r="D45" s="376" t="s">
        <v>724</v>
      </c>
      <c r="E45" s="377"/>
      <c r="F45" s="216">
        <v>44131</v>
      </c>
      <c r="G45" s="215" t="s">
        <v>744</v>
      </c>
      <c r="H45" s="215" t="s">
        <v>724</v>
      </c>
    </row>
    <row r="46" spans="1:22" x14ac:dyDescent="0.2">
      <c r="B46" s="137"/>
      <c r="C46" s="142"/>
      <c r="D46" s="336"/>
      <c r="E46" s="338"/>
      <c r="F46" s="142"/>
      <c r="G46" s="137"/>
      <c r="H46" s="137"/>
    </row>
    <row r="47" spans="1:22" ht="22.5" x14ac:dyDescent="0.2">
      <c r="B47" s="372" t="s">
        <v>322</v>
      </c>
      <c r="C47" s="372"/>
      <c r="D47" s="372"/>
      <c r="E47" s="372"/>
      <c r="F47" s="372"/>
      <c r="G47" s="372"/>
      <c r="H47" s="372"/>
      <c r="J47" s="91" t="s">
        <v>610</v>
      </c>
      <c r="K47" s="89" t="s">
        <v>611</v>
      </c>
      <c r="S47" s="96">
        <v>0</v>
      </c>
    </row>
  </sheetData>
  <sheetProtection password="C71F" sheet="1" objects="1" scenarios="1" formatCells="0" formatRows="0" insertRows="0"/>
  <dataConsolidate/>
  <mergeCells count="68">
    <mergeCell ref="B26:F26"/>
    <mergeCell ref="G20:H20"/>
    <mergeCell ref="G21:H21"/>
    <mergeCell ref="G22:H22"/>
    <mergeCell ref="G23:H23"/>
    <mergeCell ref="A28:H28"/>
    <mergeCell ref="C29:D29"/>
    <mergeCell ref="C30:D30"/>
    <mergeCell ref="C31:D31"/>
    <mergeCell ref="E29:F29"/>
    <mergeCell ref="E30:F30"/>
    <mergeCell ref="E31:F31"/>
    <mergeCell ref="G18:H18"/>
    <mergeCell ref="G24:H24"/>
    <mergeCell ref="G27:H27"/>
    <mergeCell ref="B17:F17"/>
    <mergeCell ref="B18:F18"/>
    <mergeCell ref="B24:F24"/>
    <mergeCell ref="B27:F27"/>
    <mergeCell ref="G19:H19"/>
    <mergeCell ref="G26:H26"/>
    <mergeCell ref="G25:H25"/>
    <mergeCell ref="B19:F19"/>
    <mergeCell ref="B20:F20"/>
    <mergeCell ref="B21:F21"/>
    <mergeCell ref="B22:F22"/>
    <mergeCell ref="B23:F23"/>
    <mergeCell ref="B25:F25"/>
    <mergeCell ref="A16:H16"/>
    <mergeCell ref="G17:H17"/>
    <mergeCell ref="B10:G10"/>
    <mergeCell ref="B12:G12"/>
    <mergeCell ref="B11:G11"/>
    <mergeCell ref="B13:G13"/>
    <mergeCell ref="B14:G14"/>
    <mergeCell ref="F35:H35"/>
    <mergeCell ref="A35:C35"/>
    <mergeCell ref="A36:C36"/>
    <mergeCell ref="F36:H36"/>
    <mergeCell ref="C39:E39"/>
    <mergeCell ref="A37:H37"/>
    <mergeCell ref="C38:E38"/>
    <mergeCell ref="B47:H47"/>
    <mergeCell ref="B42:B43"/>
    <mergeCell ref="F42:H42"/>
    <mergeCell ref="C40:E40"/>
    <mergeCell ref="B41:H41"/>
    <mergeCell ref="C42:E42"/>
    <mergeCell ref="D43:E43"/>
    <mergeCell ref="D44:E44"/>
    <mergeCell ref="D45:E45"/>
    <mergeCell ref="D46:E46"/>
    <mergeCell ref="A1:H1"/>
    <mergeCell ref="A2:H2"/>
    <mergeCell ref="A6:H6"/>
    <mergeCell ref="A33:H33"/>
    <mergeCell ref="A34:C34"/>
    <mergeCell ref="F34:H34"/>
    <mergeCell ref="A4:C4"/>
    <mergeCell ref="F3:H3"/>
    <mergeCell ref="F4:H4"/>
    <mergeCell ref="A8:C8"/>
    <mergeCell ref="F7:H7"/>
    <mergeCell ref="F8:H8"/>
    <mergeCell ref="A3:C3"/>
    <mergeCell ref="A7:C7"/>
    <mergeCell ref="B15:H15"/>
    <mergeCell ref="A9:H9"/>
  </mergeCells>
  <dataValidations xWindow="345" yWindow="481" count="5">
    <dataValidation type="textLength" allowBlank="1" showErrorMessage="1" error="Cantidad de caracteres NO valido." sqref="F4:H4 F8:H8 F35:H36">
      <formula1>Explicacion_LongMinimo</formula1>
      <formula2>Explicacion_LongMaximo</formula2>
    </dataValidation>
    <dataValidation type="custom" allowBlank="1" showDropDown="1" showInputMessage="1" showErrorMessage="1" error="Valor NO Válido." prompt="Ingrese &quot;X&quot;" sqref="D4:E4 D8:E8 D35:E36 F39:G40">
      <formula1>COUNTIF(Respuesta_SINO,TRIM(CELL("contenido")))=1</formula1>
    </dataValidation>
    <dataValidation type="decimal" allowBlank="1" showInputMessage="1" showErrorMessage="1" error="Valor NO Válido" prompt="Ingrese Número" sqref="H10:H14 G18:H27">
      <formula1>Decimal2_Minimo</formula1>
      <formula2>Decimal2_Maximo</formula2>
    </dataValidation>
    <dataValidation type="custom" allowBlank="1" showInputMessage="1" showErrorMessage="1" error="Valor NO Válido" prompt="Ingrese &quot;X&quot;" sqref="C30:G31">
      <formula1>COUNTIF(Respuesta_SINO,TRIM(CELL("contenido")))=1</formula1>
    </dataValidation>
    <dataValidation type="date" allowBlank="1" showInputMessage="1" showErrorMessage="1" error="Fecha No Valida" prompt="(dd/mm/yyyy)" sqref="C44:C46 F44:F46">
      <formula1>Fecha_Minimo</formula1>
      <formula2>Fecha_Maximo</formula2>
    </dataValidation>
  </dataValidations>
  <hyperlinks>
    <hyperlink ref="K2" location="Principal!A1" display="Volver al Indice"/>
  </hyperlinks>
  <pageMargins left="0.7" right="0.7" top="0.75" bottom="0.75" header="0.3" footer="0.3"/>
  <pageSetup paperSize="9" orientation="portrait" r:id="rId1"/>
  <rowBreaks count="1" manualBreakCount="1">
    <brk id="36"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8"/>
  </sheetPr>
  <dimension ref="A1:V173"/>
  <sheetViews>
    <sheetView topLeftCell="A40" zoomScaleNormal="100" workbookViewId="0">
      <selection activeCell="G63" sqref="G63"/>
    </sheetView>
  </sheetViews>
  <sheetFormatPr baseColWidth="10" defaultRowHeight="12.75" x14ac:dyDescent="0.2"/>
  <cols>
    <col min="1" max="1" width="3.5703125" style="5" customWidth="1"/>
    <col min="2" max="2" width="11.140625" style="5" customWidth="1"/>
    <col min="3" max="3" width="13.28515625" style="5" customWidth="1"/>
    <col min="4" max="4" width="16.140625" style="5" customWidth="1"/>
    <col min="5" max="5" width="5" style="5" customWidth="1"/>
    <col min="6" max="6" width="6.140625" style="5" customWidth="1"/>
    <col min="7" max="8" width="2.5703125" style="5" customWidth="1"/>
    <col min="9" max="9" width="3.140625" style="5" customWidth="1"/>
    <col min="10" max="10" width="4.85546875" style="5" customWidth="1"/>
    <col min="11" max="11" width="8.140625" style="5" customWidth="1"/>
    <col min="12" max="12" width="3.140625" style="5" customWidth="1"/>
    <col min="13" max="13" width="4" style="5" customWidth="1"/>
    <col min="14" max="14" width="1.140625" style="5" customWidth="1"/>
    <col min="15" max="15" width="5.28515625" style="5" bestFit="1" customWidth="1"/>
    <col min="16" max="16" width="48.42578125" style="5" customWidth="1"/>
    <col min="17" max="18" width="5" style="5" customWidth="1"/>
    <col min="19" max="19" width="5" style="96" customWidth="1"/>
    <col min="20" max="20" width="5.140625" style="96" customWidth="1"/>
    <col min="21" max="21" width="2.140625" style="96" customWidth="1"/>
    <col min="22" max="22" width="2.7109375" style="96" customWidth="1"/>
    <col min="23" max="16384" width="11.42578125" style="5"/>
  </cols>
  <sheetData>
    <row r="1" spans="1:22" ht="15" x14ac:dyDescent="0.2">
      <c r="A1" s="258" t="s">
        <v>66</v>
      </c>
      <c r="B1" s="258"/>
      <c r="C1" s="258"/>
      <c r="D1" s="258"/>
      <c r="E1" s="258"/>
      <c r="F1" s="258"/>
      <c r="G1" s="258"/>
      <c r="H1" s="258"/>
      <c r="I1" s="258"/>
      <c r="J1" s="258"/>
      <c r="K1" s="258"/>
      <c r="L1" s="258"/>
      <c r="M1" s="258"/>
      <c r="P1" s="125" t="e">
        <f>#REF!</f>
        <v>#REF!</v>
      </c>
      <c r="U1" s="97">
        <v>6</v>
      </c>
    </row>
    <row r="2" spans="1:22" ht="15" customHeight="1" x14ac:dyDescent="0.2">
      <c r="A2" s="259" t="s">
        <v>67</v>
      </c>
      <c r="B2" s="259"/>
      <c r="C2" s="259"/>
      <c r="D2" s="259"/>
      <c r="E2" s="259"/>
      <c r="F2" s="259"/>
      <c r="G2" s="259"/>
      <c r="H2" s="259"/>
      <c r="I2" s="259"/>
      <c r="J2" s="259"/>
      <c r="K2" s="259"/>
      <c r="L2" s="259"/>
      <c r="M2" s="259"/>
      <c r="P2" s="124" t="s">
        <v>558</v>
      </c>
      <c r="U2" s="97">
        <f>SUM(V:V)</f>
        <v>6</v>
      </c>
    </row>
    <row r="3" spans="1:22" ht="18" customHeight="1" x14ac:dyDescent="0.2">
      <c r="A3" s="280"/>
      <c r="B3" s="280"/>
      <c r="C3" s="280"/>
      <c r="D3" s="281"/>
      <c r="E3" s="129" t="s">
        <v>1</v>
      </c>
      <c r="F3" s="129" t="s">
        <v>2</v>
      </c>
      <c r="G3" s="292" t="s">
        <v>3</v>
      </c>
      <c r="H3" s="292"/>
      <c r="I3" s="292"/>
      <c r="J3" s="292"/>
      <c r="K3" s="292"/>
      <c r="L3" s="292"/>
      <c r="M3" s="292"/>
      <c r="O3" s="80" t="s">
        <v>602</v>
      </c>
    </row>
    <row r="4" spans="1:22" ht="117" customHeight="1" x14ac:dyDescent="0.2">
      <c r="A4" s="305" t="s">
        <v>323</v>
      </c>
      <c r="B4" s="306"/>
      <c r="C4" s="306"/>
      <c r="D4" s="317"/>
      <c r="E4" s="128" t="s">
        <v>20</v>
      </c>
      <c r="F4" s="128"/>
      <c r="G4" s="232" t="s">
        <v>786</v>
      </c>
      <c r="H4" s="233"/>
      <c r="I4" s="233"/>
      <c r="J4" s="233"/>
      <c r="K4" s="233"/>
      <c r="L4" s="233"/>
      <c r="M4" s="234"/>
      <c r="O4" s="81" t="str">
        <f>CONCATENATE("(",LEN(G4),")")</f>
        <v>(286)</v>
      </c>
      <c r="P4" s="78" t="str">
        <f>IF(( AND(E4="x",F4="x") ),"(*) Marcar solo un valor: Si o No",IF(AND(F4="x",LEN(G4)=0),"(*) Completar la celda de explicación",
CONCATENATE("(Si/No) Marcar con 'X' solo uno de los campos. (Explicación) Longitud Máxima de ",Explicacion_LongMaximo," caracteres")))</f>
        <v>(Si/No) Marcar con 'X' solo uno de los campos. (Explicación) Longitud Máxima de 1000 caracteres</v>
      </c>
      <c r="S4" s="96">
        <v>83</v>
      </c>
      <c r="V4" s="98">
        <f>IF( AND(E4="",F4=""),0,IF(AND(F4&lt;&gt;"",G4=""),0,1))</f>
        <v>1</v>
      </c>
    </row>
    <row r="5" spans="1:22" ht="46.5" customHeight="1" x14ac:dyDescent="0.2">
      <c r="A5" s="305" t="s">
        <v>325</v>
      </c>
      <c r="B5" s="306"/>
      <c r="C5" s="306"/>
      <c r="D5" s="317"/>
      <c r="E5" s="128" t="s">
        <v>20</v>
      </c>
      <c r="F5" s="128"/>
      <c r="G5" s="232" t="s">
        <v>709</v>
      </c>
      <c r="H5" s="233"/>
      <c r="I5" s="233"/>
      <c r="J5" s="233"/>
      <c r="K5" s="233"/>
      <c r="L5" s="233"/>
      <c r="M5" s="234"/>
      <c r="O5" s="81" t="str">
        <f t="shared" ref="O5:O7" si="0">CONCATENATE("(",LEN(G5),")")</f>
        <v>(69)</v>
      </c>
      <c r="P5" s="78"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6">
        <v>84</v>
      </c>
      <c r="V5" s="98">
        <f t="shared" ref="V5:V7" si="1">IF( AND(E5="",F5=""),0,IF(AND(F5&lt;&gt;"",G5=""),0,1))</f>
        <v>1</v>
      </c>
    </row>
    <row r="6" spans="1:22" ht="75.75" customHeight="1" x14ac:dyDescent="0.2">
      <c r="A6" s="305" t="s">
        <v>326</v>
      </c>
      <c r="B6" s="306"/>
      <c r="C6" s="306"/>
      <c r="D6" s="317"/>
      <c r="E6" s="128"/>
      <c r="F6" s="128" t="s">
        <v>20</v>
      </c>
      <c r="G6" s="232" t="s">
        <v>847</v>
      </c>
      <c r="H6" s="233"/>
      <c r="I6" s="233"/>
      <c r="J6" s="233"/>
      <c r="K6" s="233"/>
      <c r="L6" s="233"/>
      <c r="M6" s="234"/>
      <c r="O6" s="81" t="str">
        <f t="shared" si="0"/>
        <v>(162)</v>
      </c>
      <c r="P6" s="78" t="str">
        <f>IF(( AND(E6="x",F6="x") ),"(*) Marcar solo un valor: Si o No",IF(AND(F6="x",LEN(G6)=0),"(*) Completar la celda de explicación",
CONCATENATE("(Si/No) Marcar con 'X' solo uno de los campos. (Explicación) Longitud Máxima de ",Explicacion_LongMaximo," caracteres")))</f>
        <v>(Si/No) Marcar con 'X' solo uno de los campos. (Explicación) Longitud Máxima de 1000 caracteres</v>
      </c>
      <c r="S6" s="96">
        <v>85</v>
      </c>
      <c r="V6" s="98">
        <f t="shared" si="1"/>
        <v>1</v>
      </c>
    </row>
    <row r="7" spans="1:22" ht="49.5" customHeight="1" x14ac:dyDescent="0.2">
      <c r="A7" s="305" t="s">
        <v>327</v>
      </c>
      <c r="B7" s="306"/>
      <c r="C7" s="306"/>
      <c r="D7" s="317"/>
      <c r="E7" s="128"/>
      <c r="F7" s="128" t="s">
        <v>20</v>
      </c>
      <c r="G7" s="273" t="s">
        <v>762</v>
      </c>
      <c r="H7" s="318"/>
      <c r="I7" s="318"/>
      <c r="J7" s="318"/>
      <c r="K7" s="318"/>
      <c r="L7" s="318"/>
      <c r="M7" s="274"/>
      <c r="O7" s="81" t="str">
        <f t="shared" si="0"/>
        <v>(116)</v>
      </c>
      <c r="P7" s="78" t="str">
        <f>IF(( AND(E7="x",F7="x") ),"(*) Marcar solo un valor: Si o No",IF(AND(F7="x",LEN(G7)=0),"(*) Completar la celda de explicación",
CONCATENATE("(Si/No) Marcar con 'X' solo uno de los campos. (Explicación) Longitud Máxima de ",Explicacion_LongMaximo," caracteres")))</f>
        <v>(Si/No) Marcar con 'X' solo uno de los campos. (Explicación) Longitud Máxima de 1000 caracteres</v>
      </c>
      <c r="S7" s="96">
        <v>86</v>
      </c>
      <c r="V7" s="98">
        <f t="shared" si="1"/>
        <v>1</v>
      </c>
    </row>
    <row r="8" spans="1:22" ht="15" customHeight="1" x14ac:dyDescent="0.2">
      <c r="A8" s="420"/>
      <c r="B8" s="420"/>
      <c r="C8" s="420"/>
      <c r="D8" s="420"/>
      <c r="E8" s="420"/>
      <c r="F8" s="420"/>
      <c r="G8" s="420"/>
      <c r="H8" s="420"/>
      <c r="I8" s="420"/>
      <c r="J8" s="420"/>
      <c r="K8" s="420"/>
      <c r="L8" s="420"/>
      <c r="M8" s="420"/>
    </row>
    <row r="9" spans="1:22" x14ac:dyDescent="0.2">
      <c r="A9" s="259" t="s">
        <v>328</v>
      </c>
      <c r="B9" s="259"/>
      <c r="C9" s="259"/>
      <c r="D9" s="259"/>
      <c r="E9" s="259"/>
      <c r="F9" s="259"/>
      <c r="G9" s="259"/>
      <c r="H9" s="259"/>
      <c r="I9" s="259"/>
      <c r="J9" s="259"/>
      <c r="K9" s="259"/>
      <c r="L9" s="259"/>
      <c r="M9" s="259"/>
    </row>
    <row r="10" spans="1:22" ht="18" customHeight="1" x14ac:dyDescent="0.2">
      <c r="A10" s="280"/>
      <c r="B10" s="280"/>
      <c r="C10" s="280"/>
      <c r="D10" s="281"/>
      <c r="E10" s="129" t="s">
        <v>1</v>
      </c>
      <c r="F10" s="129" t="s">
        <v>2</v>
      </c>
      <c r="G10" s="292" t="s">
        <v>3</v>
      </c>
      <c r="H10" s="292"/>
      <c r="I10" s="292"/>
      <c r="J10" s="292"/>
      <c r="K10" s="292"/>
      <c r="L10" s="292"/>
      <c r="M10" s="292"/>
      <c r="O10" s="80" t="s">
        <v>602</v>
      </c>
    </row>
    <row r="11" spans="1:22" ht="117.75" customHeight="1" x14ac:dyDescent="0.2">
      <c r="A11" s="305" t="s">
        <v>329</v>
      </c>
      <c r="B11" s="306"/>
      <c r="C11" s="306"/>
      <c r="D11" s="317"/>
      <c r="E11" s="128"/>
      <c r="F11" s="128" t="s">
        <v>20</v>
      </c>
      <c r="G11" s="232" t="s">
        <v>787</v>
      </c>
      <c r="H11" s="233"/>
      <c r="I11" s="233"/>
      <c r="J11" s="233"/>
      <c r="K11" s="233"/>
      <c r="L11" s="233"/>
      <c r="M11" s="234"/>
      <c r="O11" s="81" t="str">
        <f>CONCATENATE("(",LEN(G11),")")</f>
        <v>(314)</v>
      </c>
      <c r="P11" s="78" t="str">
        <f>IF(( AND(E11="x",F11="x") ),"(*) Marcar solo un valor: Si o No",IF(AND(F11="x",LEN(G11)=0),"(*) Completar la celda de explicación",
CONCATENATE("(Si/No) Marcar con 'X' solo uno de los campos. (Explicación) Longitud Máxima de ",Explicacion_LongMaximo," caracteres")))</f>
        <v>(Si/No) Marcar con 'X' solo uno de los campos. (Explicación) Longitud Máxima de 1000 caracteres</v>
      </c>
      <c r="S11" s="96">
        <v>87</v>
      </c>
      <c r="V11" s="98">
        <f t="shared" ref="V11" si="2">IF( AND(E11="",F11=""),0,IF(AND(F11&lt;&gt;"",G11=""),0,1))</f>
        <v>1</v>
      </c>
    </row>
    <row r="12" spans="1:22" x14ac:dyDescent="0.2">
      <c r="A12" s="420"/>
      <c r="B12" s="420"/>
      <c r="C12" s="420"/>
      <c r="D12" s="420"/>
      <c r="E12" s="420"/>
      <c r="F12" s="420"/>
      <c r="G12" s="420"/>
      <c r="H12" s="420"/>
      <c r="I12" s="420"/>
      <c r="J12" s="420"/>
      <c r="K12" s="420"/>
      <c r="L12" s="420"/>
      <c r="M12" s="420"/>
    </row>
    <row r="13" spans="1:22" x14ac:dyDescent="0.2">
      <c r="A13" s="259" t="s">
        <v>68</v>
      </c>
      <c r="B13" s="259"/>
      <c r="C13" s="259"/>
      <c r="D13" s="259"/>
      <c r="E13" s="259"/>
      <c r="F13" s="259"/>
      <c r="G13" s="259"/>
      <c r="H13" s="259"/>
      <c r="I13" s="259"/>
      <c r="J13" s="259"/>
      <c r="K13" s="259"/>
      <c r="L13" s="259"/>
      <c r="M13" s="259"/>
    </row>
    <row r="14" spans="1:22" ht="18" customHeight="1" x14ac:dyDescent="0.2">
      <c r="A14" s="280"/>
      <c r="B14" s="280"/>
      <c r="C14" s="280"/>
      <c r="D14" s="281"/>
      <c r="E14" s="129" t="s">
        <v>1</v>
      </c>
      <c r="F14" s="129" t="s">
        <v>2</v>
      </c>
      <c r="G14" s="292" t="s">
        <v>3</v>
      </c>
      <c r="H14" s="292"/>
      <c r="I14" s="292"/>
      <c r="J14" s="292"/>
      <c r="K14" s="292"/>
      <c r="L14" s="292"/>
      <c r="M14" s="292"/>
      <c r="O14" s="80" t="s">
        <v>602</v>
      </c>
    </row>
    <row r="15" spans="1:22" ht="80.25" customHeight="1" x14ac:dyDescent="0.2">
      <c r="A15" s="305" t="s">
        <v>330</v>
      </c>
      <c r="B15" s="306"/>
      <c r="C15" s="306"/>
      <c r="D15" s="317"/>
      <c r="E15" s="128" t="s">
        <v>20</v>
      </c>
      <c r="F15" s="128"/>
      <c r="G15" s="232" t="s">
        <v>788</v>
      </c>
      <c r="H15" s="233"/>
      <c r="I15" s="233"/>
      <c r="J15" s="233"/>
      <c r="K15" s="233"/>
      <c r="L15" s="233"/>
      <c r="M15" s="234"/>
      <c r="O15" s="81" t="str">
        <f>CONCATENATE("(",LEN(G15),")")</f>
        <v>(133)</v>
      </c>
      <c r="P15" s="78" t="str">
        <f>IF(( AND(E15="x",F15="x") ),"(*) Marcar solo un valor: Si o No",IF(AND(F15="x",LEN(G15)=0),"(*) Completar la celda de explicación",
CONCATENATE("(Si/No) Marcar con 'X' solo uno de los campos. (Explicación) Longitud Máxima de ",Explicacion_LongMaximo," caracteres")))</f>
        <v>(Si/No) Marcar con 'X' solo uno de los campos. (Explicación) Longitud Máxima de 1000 caracteres</v>
      </c>
      <c r="S15" s="96">
        <v>88</v>
      </c>
      <c r="V15" s="98">
        <f t="shared" ref="V15" si="3">IF( AND(E15="",F15=""),0,IF(AND(F15&lt;&gt;"",G15=""),0,1))</f>
        <v>1</v>
      </c>
    </row>
    <row r="16" spans="1:22" ht="28.5" customHeight="1" x14ac:dyDescent="0.2">
      <c r="A16" s="424" t="s">
        <v>331</v>
      </c>
      <c r="B16" s="424"/>
      <c r="C16" s="424"/>
      <c r="D16" s="424"/>
      <c r="E16" s="424"/>
      <c r="F16" s="424"/>
      <c r="G16" s="424"/>
      <c r="H16" s="424"/>
      <c r="I16" s="424"/>
      <c r="J16" s="424"/>
      <c r="K16" s="424"/>
      <c r="L16" s="424"/>
      <c r="M16" s="424"/>
    </row>
    <row r="17" spans="1:19" ht="15" customHeight="1" x14ac:dyDescent="0.2">
      <c r="C17" s="280"/>
      <c r="D17" s="280"/>
      <c r="E17" s="281"/>
      <c r="F17" s="303" t="s">
        <v>1</v>
      </c>
      <c r="G17" s="335"/>
      <c r="H17" s="304"/>
      <c r="I17" s="303" t="s">
        <v>2</v>
      </c>
      <c r="J17" s="304"/>
    </row>
    <row r="18" spans="1:19" ht="15.75" customHeight="1" x14ac:dyDescent="0.2">
      <c r="C18" s="302" t="s">
        <v>332</v>
      </c>
      <c r="D18" s="332"/>
      <c r="E18" s="332"/>
      <c r="F18" s="322" t="s">
        <v>20</v>
      </c>
      <c r="G18" s="423"/>
      <c r="H18" s="323"/>
      <c r="I18" s="322"/>
      <c r="J18" s="323"/>
      <c r="P18" s="62" t="str">
        <f>IF(( AND($F$18="x",$I$18="x") ),"(*) Marcar solo un valor: Si o No","")</f>
        <v/>
      </c>
      <c r="S18" s="96">
        <v>228</v>
      </c>
    </row>
    <row r="19" spans="1:19" ht="15.75" customHeight="1" x14ac:dyDescent="0.2">
      <c r="C19" s="302" t="s">
        <v>333</v>
      </c>
      <c r="D19" s="332"/>
      <c r="E19" s="332"/>
      <c r="F19" s="322" t="s">
        <v>20</v>
      </c>
      <c r="G19" s="423"/>
      <c r="H19" s="323"/>
      <c r="I19" s="322"/>
      <c r="J19" s="323"/>
      <c r="P19" s="62" t="str">
        <f>IF(( AND($F$19="x",$I$19="x") ),"(*) Marcar solo un valor: Si o No","")</f>
        <v/>
      </c>
      <c r="S19" s="96">
        <v>229</v>
      </c>
    </row>
    <row r="20" spans="1:19" ht="32.25" customHeight="1" x14ac:dyDescent="0.2">
      <c r="A20" s="311" t="s">
        <v>334</v>
      </c>
      <c r="B20" s="311"/>
      <c r="C20" s="311"/>
      <c r="D20" s="311"/>
      <c r="E20" s="311"/>
      <c r="F20" s="311"/>
      <c r="G20" s="311"/>
      <c r="H20" s="311"/>
      <c r="I20" s="311"/>
      <c r="J20" s="311"/>
      <c r="K20" s="311"/>
      <c r="L20" s="311"/>
      <c r="M20" s="311"/>
    </row>
    <row r="21" spans="1:19" x14ac:dyDescent="0.2">
      <c r="A21" s="83"/>
      <c r="B21" s="403" t="s">
        <v>603</v>
      </c>
      <c r="C21" s="404"/>
      <c r="D21" s="404"/>
      <c r="E21" s="404"/>
      <c r="F21" s="404"/>
      <c r="G21" s="404"/>
      <c r="H21" s="404"/>
      <c r="I21" s="404"/>
      <c r="J21" s="404"/>
      <c r="K21" s="404"/>
      <c r="L21" s="404"/>
      <c r="M21" s="405"/>
    </row>
    <row r="22" spans="1:19" x14ac:dyDescent="0.2">
      <c r="B22" s="315" t="s">
        <v>335</v>
      </c>
      <c r="C22" s="315"/>
      <c r="D22" s="361" t="s">
        <v>738</v>
      </c>
      <c r="E22" s="361"/>
      <c r="F22" s="361"/>
      <c r="G22" s="361"/>
      <c r="H22" s="361"/>
      <c r="I22" s="361"/>
      <c r="J22" s="361"/>
      <c r="K22" s="361"/>
      <c r="L22" s="361"/>
      <c r="M22" s="361"/>
      <c r="S22" s="96">
        <v>230</v>
      </c>
    </row>
    <row r="23" spans="1:19" x14ac:dyDescent="0.2">
      <c r="B23" s="315" t="s">
        <v>336</v>
      </c>
      <c r="C23" s="315"/>
      <c r="D23" s="421">
        <v>34086</v>
      </c>
      <c r="E23" s="421"/>
      <c r="F23" s="421"/>
      <c r="G23" s="421"/>
      <c r="H23" s="421"/>
      <c r="I23" s="421"/>
      <c r="J23" s="421"/>
      <c r="K23" s="421"/>
      <c r="L23" s="421"/>
      <c r="M23" s="421"/>
      <c r="S23" s="96">
        <v>231</v>
      </c>
    </row>
    <row r="24" spans="1:19" ht="409.5" customHeight="1" x14ac:dyDescent="0.2">
      <c r="A24" s="32"/>
      <c r="B24" s="315" t="s">
        <v>337</v>
      </c>
      <c r="C24" s="315"/>
      <c r="D24" s="422" t="s">
        <v>848</v>
      </c>
      <c r="E24" s="361"/>
      <c r="F24" s="361"/>
      <c r="G24" s="361"/>
      <c r="H24" s="361"/>
      <c r="I24" s="361"/>
      <c r="J24" s="361"/>
      <c r="K24" s="361"/>
      <c r="L24" s="361"/>
      <c r="M24" s="361"/>
      <c r="S24" s="96">
        <v>232</v>
      </c>
    </row>
    <row r="25" spans="1:19" x14ac:dyDescent="0.2">
      <c r="A25" s="419"/>
      <c r="B25" s="420"/>
      <c r="C25" s="420"/>
      <c r="D25" s="420"/>
      <c r="E25" s="420"/>
      <c r="F25" s="420"/>
      <c r="G25" s="420"/>
      <c r="H25" s="420"/>
      <c r="I25" s="420"/>
      <c r="J25" s="420"/>
      <c r="K25" s="420"/>
      <c r="L25" s="420"/>
      <c r="M25" s="420"/>
    </row>
    <row r="26" spans="1:19" ht="15" customHeight="1" x14ac:dyDescent="0.2">
      <c r="B26" s="302" t="s">
        <v>565</v>
      </c>
      <c r="C26" s="302"/>
      <c r="D26" s="302" t="s">
        <v>243</v>
      </c>
      <c r="E26" s="302"/>
      <c r="F26" s="302"/>
      <c r="G26" s="302" t="s">
        <v>338</v>
      </c>
      <c r="H26" s="302"/>
      <c r="I26" s="302"/>
      <c r="J26" s="302"/>
      <c r="K26" s="302"/>
      <c r="L26" s="302"/>
      <c r="M26" s="302"/>
    </row>
    <row r="27" spans="1:19" ht="21" customHeight="1" x14ac:dyDescent="0.2">
      <c r="B27" s="302"/>
      <c r="C27" s="302"/>
      <c r="D27" s="40" t="s">
        <v>339</v>
      </c>
      <c r="E27" s="302" t="s">
        <v>340</v>
      </c>
      <c r="F27" s="302"/>
      <c r="G27" s="302"/>
      <c r="H27" s="302"/>
      <c r="I27" s="302"/>
      <c r="J27" s="302"/>
      <c r="K27" s="302"/>
      <c r="L27" s="302"/>
      <c r="M27" s="302"/>
      <c r="O27" s="86" t="s">
        <v>608</v>
      </c>
      <c r="P27" s="90" t="s">
        <v>609</v>
      </c>
      <c r="S27" s="96">
        <v>233</v>
      </c>
    </row>
    <row r="28" spans="1:19" ht="12.75" customHeight="1" x14ac:dyDescent="0.2">
      <c r="B28" s="336" t="s">
        <v>789</v>
      </c>
      <c r="C28" s="338"/>
      <c r="D28" s="191">
        <v>43511</v>
      </c>
      <c r="E28" s="391"/>
      <c r="F28" s="392"/>
      <c r="G28" s="388" t="s">
        <v>700</v>
      </c>
      <c r="H28" s="389"/>
      <c r="I28" s="389"/>
      <c r="J28" s="389"/>
      <c r="K28" s="389"/>
      <c r="L28" s="389"/>
      <c r="M28" s="390"/>
    </row>
    <row r="29" spans="1:19" ht="12.75" customHeight="1" x14ac:dyDescent="0.2">
      <c r="B29" s="336" t="s">
        <v>790</v>
      </c>
      <c r="C29" s="338"/>
      <c r="D29" s="191">
        <v>43466</v>
      </c>
      <c r="E29" s="391">
        <v>44112</v>
      </c>
      <c r="F29" s="392"/>
      <c r="G29" s="388" t="s">
        <v>701</v>
      </c>
      <c r="H29" s="389"/>
      <c r="I29" s="389"/>
      <c r="J29" s="389"/>
      <c r="K29" s="389"/>
      <c r="L29" s="389"/>
      <c r="M29" s="390"/>
    </row>
    <row r="30" spans="1:19" ht="12.75" customHeight="1" x14ac:dyDescent="0.2">
      <c r="B30" s="336" t="s">
        <v>849</v>
      </c>
      <c r="C30" s="338"/>
      <c r="D30" s="197">
        <v>44113</v>
      </c>
      <c r="E30" s="391"/>
      <c r="F30" s="392"/>
      <c r="G30" s="388" t="s">
        <v>701</v>
      </c>
      <c r="H30" s="389"/>
      <c r="I30" s="389"/>
      <c r="J30" s="389"/>
      <c r="K30" s="389"/>
      <c r="L30" s="389"/>
      <c r="M30" s="390"/>
    </row>
    <row r="31" spans="1:19" x14ac:dyDescent="0.2">
      <c r="B31" s="336" t="s">
        <v>850</v>
      </c>
      <c r="C31" s="338"/>
      <c r="D31" s="197">
        <v>43789</v>
      </c>
      <c r="E31" s="391"/>
      <c r="F31" s="392"/>
      <c r="G31" s="388" t="s">
        <v>701</v>
      </c>
      <c r="H31" s="389"/>
      <c r="I31" s="389"/>
      <c r="J31" s="389"/>
      <c r="K31" s="389"/>
      <c r="L31" s="389"/>
      <c r="M31" s="390"/>
    </row>
    <row r="32" spans="1:19" ht="39" customHeight="1" x14ac:dyDescent="0.2">
      <c r="B32" s="202" t="s">
        <v>799</v>
      </c>
      <c r="C32" s="203"/>
      <c r="D32" s="197">
        <v>43677</v>
      </c>
      <c r="E32" s="391"/>
      <c r="F32" s="392"/>
      <c r="G32" s="388" t="s">
        <v>701</v>
      </c>
      <c r="H32" s="389"/>
      <c r="I32" s="389"/>
      <c r="J32" s="389"/>
      <c r="K32" s="389"/>
      <c r="L32" s="389"/>
      <c r="M32" s="390"/>
    </row>
    <row r="33" spans="1:20" x14ac:dyDescent="0.2">
      <c r="B33" s="336"/>
      <c r="C33" s="338"/>
      <c r="D33" s="195"/>
      <c r="E33" s="391"/>
      <c r="F33" s="392"/>
      <c r="G33" s="396"/>
      <c r="H33" s="396"/>
      <c r="I33" s="396"/>
      <c r="J33" s="396"/>
      <c r="K33" s="396"/>
      <c r="L33" s="396"/>
      <c r="M33" s="396"/>
    </row>
    <row r="34" spans="1:20" ht="22.5" x14ac:dyDescent="0.2">
      <c r="B34" s="315" t="s">
        <v>341</v>
      </c>
      <c r="C34" s="315"/>
      <c r="D34" s="315"/>
      <c r="E34" s="315"/>
      <c r="F34" s="315"/>
      <c r="G34" s="416">
        <v>20</v>
      </c>
      <c r="H34" s="417"/>
      <c r="I34" s="417"/>
      <c r="J34" s="417"/>
      <c r="K34" s="417"/>
      <c r="L34" s="417"/>
      <c r="M34" s="418"/>
      <c r="O34" s="91" t="s">
        <v>610</v>
      </c>
      <c r="P34" s="89" t="s">
        <v>611</v>
      </c>
      <c r="S34" s="96">
        <v>0</v>
      </c>
      <c r="T34" s="96">
        <v>234</v>
      </c>
    </row>
    <row r="35" spans="1:20" x14ac:dyDescent="0.2">
      <c r="B35" s="315" t="s">
        <v>342</v>
      </c>
      <c r="C35" s="315"/>
      <c r="D35" s="315"/>
      <c r="E35" s="315"/>
      <c r="F35" s="315"/>
      <c r="G35" s="416">
        <v>6</v>
      </c>
      <c r="H35" s="417"/>
      <c r="I35" s="417"/>
      <c r="J35" s="417"/>
      <c r="K35" s="417"/>
      <c r="L35" s="417"/>
      <c r="M35" s="418"/>
      <c r="S35" s="96">
        <v>235</v>
      </c>
    </row>
    <row r="36" spans="1:20" ht="8.25" customHeight="1" x14ac:dyDescent="0.2">
      <c r="B36" s="315" t="s">
        <v>343</v>
      </c>
      <c r="C36" s="315"/>
      <c r="D36" s="315"/>
      <c r="E36" s="315"/>
      <c r="F36" s="315"/>
      <c r="G36" s="412"/>
      <c r="H36" s="413"/>
      <c r="I36" s="413"/>
      <c r="J36" s="414"/>
      <c r="K36" s="412"/>
      <c r="L36" s="413"/>
      <c r="M36" s="414"/>
    </row>
    <row r="37" spans="1:20" x14ac:dyDescent="0.2">
      <c r="B37" s="315"/>
      <c r="C37" s="315"/>
      <c r="D37" s="315"/>
      <c r="E37" s="315"/>
      <c r="F37" s="315"/>
      <c r="G37" s="52" t="s">
        <v>344</v>
      </c>
      <c r="H37" s="32"/>
      <c r="I37" s="128"/>
      <c r="J37" s="53"/>
      <c r="K37" s="52" t="s">
        <v>345</v>
      </c>
      <c r="L37" s="128" t="s">
        <v>20</v>
      </c>
      <c r="M37" s="53"/>
      <c r="P37" s="62" t="str">
        <f>IF(( AND(I37="x",L37="x") ),"(*) Marcar solo un valor: Si o No","")</f>
        <v/>
      </c>
      <c r="S37" s="96">
        <v>236</v>
      </c>
    </row>
    <row r="38" spans="1:20" ht="7.5" customHeight="1" x14ac:dyDescent="0.2">
      <c r="B38" s="315"/>
      <c r="C38" s="315"/>
      <c r="D38" s="315"/>
      <c r="E38" s="315"/>
      <c r="F38" s="315"/>
      <c r="G38" s="415"/>
      <c r="H38" s="280"/>
      <c r="I38" s="280"/>
      <c r="J38" s="281"/>
      <c r="K38" s="415"/>
      <c r="L38" s="280"/>
      <c r="M38" s="281"/>
    </row>
    <row r="39" spans="1:20" ht="4.5" customHeight="1" x14ac:dyDescent="0.2">
      <c r="B39" s="406" t="s">
        <v>346</v>
      </c>
      <c r="C39" s="307"/>
      <c r="D39" s="307"/>
      <c r="E39" s="307"/>
      <c r="F39" s="407"/>
      <c r="G39" s="412"/>
      <c r="H39" s="413"/>
      <c r="I39" s="413"/>
      <c r="J39" s="414"/>
      <c r="K39" s="412"/>
      <c r="L39" s="413"/>
      <c r="M39" s="414"/>
    </row>
    <row r="40" spans="1:20" x14ac:dyDescent="0.2">
      <c r="B40" s="408"/>
      <c r="C40" s="311"/>
      <c r="D40" s="311"/>
      <c r="E40" s="311"/>
      <c r="F40" s="409"/>
      <c r="G40" s="52" t="s">
        <v>344</v>
      </c>
      <c r="H40" s="32"/>
      <c r="I40" s="128"/>
      <c r="J40" s="53"/>
      <c r="K40" s="52" t="s">
        <v>345</v>
      </c>
      <c r="L40" s="128" t="s">
        <v>20</v>
      </c>
      <c r="M40" s="53"/>
      <c r="P40" s="62" t="str">
        <f>IF(( AND(I40="x",L40="x") ),"(*) Marcar solo un valor: Si o No","")</f>
        <v/>
      </c>
      <c r="S40" s="96">
        <v>237</v>
      </c>
    </row>
    <row r="41" spans="1:20" ht="5.25" customHeight="1" x14ac:dyDescent="0.2">
      <c r="B41" s="410"/>
      <c r="C41" s="375"/>
      <c r="D41" s="375"/>
      <c r="E41" s="375"/>
      <c r="F41" s="411"/>
      <c r="G41" s="415"/>
      <c r="H41" s="280"/>
      <c r="I41" s="280"/>
      <c r="J41" s="281"/>
      <c r="K41" s="415"/>
      <c r="L41" s="280"/>
      <c r="M41" s="281"/>
    </row>
    <row r="42" spans="1:20" ht="30" customHeight="1" x14ac:dyDescent="0.2">
      <c r="A42" s="48" t="s">
        <v>324</v>
      </c>
      <c r="B42" s="365" t="s">
        <v>566</v>
      </c>
      <c r="C42" s="365"/>
      <c r="D42" s="365"/>
      <c r="E42" s="365"/>
      <c r="F42" s="365"/>
      <c r="G42" s="365"/>
      <c r="H42" s="365"/>
      <c r="I42" s="365"/>
      <c r="J42" s="365"/>
      <c r="K42" s="365"/>
      <c r="L42" s="365"/>
      <c r="M42" s="365"/>
    </row>
    <row r="43" spans="1:20" ht="14.25" x14ac:dyDescent="0.2">
      <c r="A43" s="55"/>
      <c r="B43" s="365" t="s">
        <v>567</v>
      </c>
      <c r="C43" s="365"/>
      <c r="D43" s="365"/>
      <c r="E43" s="365"/>
      <c r="F43" s="365"/>
      <c r="G43" s="365"/>
      <c r="H43" s="365"/>
      <c r="I43" s="365"/>
      <c r="J43" s="365"/>
      <c r="K43" s="365"/>
      <c r="L43" s="365"/>
      <c r="M43" s="365"/>
    </row>
    <row r="44" spans="1:20" x14ac:dyDescent="0.2">
      <c r="A44" s="48" t="s">
        <v>324</v>
      </c>
      <c r="B44" s="365" t="s">
        <v>568</v>
      </c>
      <c r="C44" s="365"/>
      <c r="D44" s="365"/>
      <c r="E44" s="365"/>
      <c r="F44" s="365"/>
      <c r="G44" s="365"/>
      <c r="H44" s="365"/>
      <c r="I44" s="365"/>
      <c r="J44" s="365"/>
      <c r="K44" s="365"/>
      <c r="L44" s="365"/>
      <c r="M44" s="365"/>
    </row>
    <row r="45" spans="1:20" ht="15" x14ac:dyDescent="0.25">
      <c r="A45" s="14"/>
      <c r="B45" s="56"/>
      <c r="C45" s="56"/>
      <c r="D45" s="56"/>
      <c r="E45" s="56"/>
      <c r="F45" s="56"/>
      <c r="G45" s="32"/>
      <c r="H45" s="32"/>
      <c r="I45" s="32"/>
      <c r="J45" s="32"/>
      <c r="K45" s="32"/>
      <c r="L45" s="32"/>
      <c r="M45" s="32"/>
    </row>
    <row r="46" spans="1:20" x14ac:dyDescent="0.2">
      <c r="B46" s="403" t="s">
        <v>607</v>
      </c>
      <c r="C46" s="404"/>
      <c r="D46" s="404"/>
      <c r="E46" s="404"/>
      <c r="F46" s="404"/>
      <c r="G46" s="404"/>
      <c r="H46" s="404"/>
      <c r="I46" s="404"/>
      <c r="J46" s="404"/>
      <c r="K46" s="404"/>
      <c r="L46" s="404"/>
      <c r="M46" s="405"/>
    </row>
    <row r="47" spans="1:20" x14ac:dyDescent="0.2">
      <c r="B47" s="315" t="s">
        <v>335</v>
      </c>
      <c r="C47" s="315"/>
      <c r="D47" s="361" t="s">
        <v>692</v>
      </c>
      <c r="E47" s="361"/>
      <c r="F47" s="361"/>
      <c r="G47" s="361"/>
      <c r="H47" s="361"/>
      <c r="I47" s="361"/>
      <c r="J47" s="361"/>
      <c r="K47" s="361"/>
      <c r="L47" s="361"/>
      <c r="M47" s="361"/>
      <c r="S47" s="96">
        <v>238</v>
      </c>
    </row>
    <row r="48" spans="1:20" x14ac:dyDescent="0.2">
      <c r="B48" s="315" t="s">
        <v>336</v>
      </c>
      <c r="C48" s="315"/>
      <c r="D48" s="395">
        <v>38446</v>
      </c>
      <c r="E48" s="395"/>
      <c r="F48" s="395"/>
      <c r="G48" s="395"/>
      <c r="H48" s="395"/>
      <c r="I48" s="395"/>
      <c r="J48" s="395"/>
      <c r="K48" s="395"/>
      <c r="L48" s="395"/>
      <c r="M48" s="395"/>
      <c r="S48" s="96">
        <v>239</v>
      </c>
    </row>
    <row r="49" spans="1:22" ht="409.5" customHeight="1" x14ac:dyDescent="0.2">
      <c r="A49" s="32"/>
      <c r="B49" s="315" t="s">
        <v>337</v>
      </c>
      <c r="C49" s="315"/>
      <c r="D49" s="361" t="s">
        <v>851</v>
      </c>
      <c r="E49" s="361"/>
      <c r="F49" s="361"/>
      <c r="G49" s="361"/>
      <c r="H49" s="361"/>
      <c r="I49" s="361"/>
      <c r="J49" s="361"/>
      <c r="K49" s="361"/>
      <c r="L49" s="361"/>
      <c r="M49" s="361"/>
      <c r="S49" s="96">
        <v>240</v>
      </c>
    </row>
    <row r="50" spans="1:22" x14ac:dyDescent="0.2">
      <c r="A50" s="419"/>
      <c r="B50" s="420"/>
      <c r="C50" s="420"/>
      <c r="D50" s="420"/>
      <c r="E50" s="420"/>
      <c r="F50" s="420"/>
      <c r="G50" s="420"/>
      <c r="H50" s="420"/>
      <c r="I50" s="420"/>
      <c r="J50" s="420"/>
      <c r="K50" s="420"/>
      <c r="L50" s="420"/>
      <c r="M50" s="420"/>
    </row>
    <row r="51" spans="1:22" ht="15" customHeight="1" x14ac:dyDescent="0.2">
      <c r="B51" s="302" t="s">
        <v>565</v>
      </c>
      <c r="C51" s="302"/>
      <c r="D51" s="302" t="s">
        <v>243</v>
      </c>
      <c r="E51" s="302"/>
      <c r="F51" s="302"/>
      <c r="G51" s="302" t="s">
        <v>338</v>
      </c>
      <c r="H51" s="302"/>
      <c r="I51" s="302"/>
      <c r="J51" s="302"/>
      <c r="K51" s="302"/>
      <c r="L51" s="302"/>
      <c r="M51" s="302"/>
    </row>
    <row r="52" spans="1:22" ht="21" customHeight="1" x14ac:dyDescent="0.2">
      <c r="B52" s="302"/>
      <c r="C52" s="302"/>
      <c r="D52" s="82" t="s">
        <v>339</v>
      </c>
      <c r="E52" s="302" t="s">
        <v>340</v>
      </c>
      <c r="F52" s="302"/>
      <c r="G52" s="302"/>
      <c r="H52" s="302"/>
      <c r="I52" s="302"/>
      <c r="J52" s="302"/>
      <c r="K52" s="302"/>
      <c r="L52" s="302"/>
      <c r="M52" s="302"/>
      <c r="O52" s="86" t="s">
        <v>608</v>
      </c>
      <c r="P52" s="90" t="s">
        <v>609</v>
      </c>
      <c r="S52" s="96">
        <v>241</v>
      </c>
    </row>
    <row r="53" spans="1:22" x14ac:dyDescent="0.2">
      <c r="B53" s="336" t="s">
        <v>791</v>
      </c>
      <c r="C53" s="338"/>
      <c r="D53" s="178">
        <v>43517</v>
      </c>
      <c r="E53" s="393">
        <v>43844</v>
      </c>
      <c r="F53" s="394"/>
      <c r="G53" s="396" t="s">
        <v>700</v>
      </c>
      <c r="H53" s="396"/>
      <c r="I53" s="396"/>
      <c r="J53" s="396"/>
      <c r="K53" s="396"/>
      <c r="L53" s="396"/>
      <c r="M53" s="396"/>
    </row>
    <row r="54" spans="1:22" s="1" customFormat="1" x14ac:dyDescent="0.2">
      <c r="B54" s="336" t="s">
        <v>792</v>
      </c>
      <c r="C54" s="338"/>
      <c r="D54" s="205">
        <v>43508</v>
      </c>
      <c r="E54" s="393">
        <v>43844</v>
      </c>
      <c r="F54" s="394"/>
      <c r="G54" s="396" t="s">
        <v>701</v>
      </c>
      <c r="H54" s="396"/>
      <c r="I54" s="396"/>
      <c r="J54" s="396"/>
      <c r="K54" s="396"/>
      <c r="L54" s="396"/>
      <c r="M54" s="396"/>
      <c r="S54" s="97"/>
      <c r="T54" s="97"/>
      <c r="U54" s="97"/>
      <c r="V54" s="97"/>
    </row>
    <row r="55" spans="1:22" s="1" customFormat="1" x14ac:dyDescent="0.2">
      <c r="B55" s="336" t="s">
        <v>792</v>
      </c>
      <c r="C55" s="338"/>
      <c r="D55" s="197">
        <v>43845</v>
      </c>
      <c r="E55" s="393"/>
      <c r="F55" s="394"/>
      <c r="G55" s="396" t="s">
        <v>700</v>
      </c>
      <c r="H55" s="396"/>
      <c r="I55" s="396"/>
      <c r="J55" s="396"/>
      <c r="K55" s="396"/>
      <c r="L55" s="396"/>
      <c r="M55" s="396"/>
      <c r="S55" s="97"/>
      <c r="T55" s="97"/>
      <c r="U55" s="97"/>
      <c r="V55" s="97"/>
    </row>
    <row r="56" spans="1:22" s="1" customFormat="1" ht="12.75" customHeight="1" x14ac:dyDescent="0.2">
      <c r="B56" s="336" t="s">
        <v>789</v>
      </c>
      <c r="C56" s="338"/>
      <c r="D56" s="205">
        <v>43517</v>
      </c>
      <c r="E56" s="393"/>
      <c r="F56" s="394"/>
      <c r="G56" s="396" t="s">
        <v>701</v>
      </c>
      <c r="H56" s="396"/>
      <c r="I56" s="396"/>
      <c r="J56" s="396"/>
      <c r="K56" s="396"/>
      <c r="L56" s="396"/>
      <c r="M56" s="396"/>
      <c r="S56" s="97"/>
      <c r="T56" s="97"/>
      <c r="U56" s="97"/>
      <c r="V56" s="97"/>
    </row>
    <row r="57" spans="1:22" s="1" customFormat="1" ht="30.75" customHeight="1" x14ac:dyDescent="0.2">
      <c r="B57" s="336" t="s">
        <v>793</v>
      </c>
      <c r="C57" s="338"/>
      <c r="D57" s="197">
        <v>43789</v>
      </c>
      <c r="E57" s="393"/>
      <c r="F57" s="394"/>
      <c r="G57" s="396" t="s">
        <v>701</v>
      </c>
      <c r="H57" s="396"/>
      <c r="I57" s="396"/>
      <c r="J57" s="396"/>
      <c r="K57" s="396"/>
      <c r="L57" s="396"/>
      <c r="M57" s="396"/>
      <c r="S57" s="97"/>
      <c r="T57" s="97"/>
      <c r="U57" s="97"/>
      <c r="V57" s="97"/>
    </row>
    <row r="58" spans="1:22" s="1" customFormat="1" ht="24" customHeight="1" x14ac:dyDescent="0.2">
      <c r="B58" s="336" t="s">
        <v>794</v>
      </c>
      <c r="C58" s="338"/>
      <c r="D58" s="197">
        <v>43556</v>
      </c>
      <c r="E58" s="393"/>
      <c r="F58" s="394"/>
      <c r="G58" s="396" t="s">
        <v>701</v>
      </c>
      <c r="H58" s="396"/>
      <c r="I58" s="396"/>
      <c r="J58" s="396"/>
      <c r="K58" s="396"/>
      <c r="L58" s="396"/>
      <c r="M58" s="396"/>
      <c r="S58" s="97"/>
      <c r="T58" s="97"/>
      <c r="U58" s="97"/>
      <c r="V58" s="97"/>
    </row>
    <row r="59" spans="1:22" s="1" customFormat="1" ht="12.75" customHeight="1" x14ac:dyDescent="0.2">
      <c r="B59" s="336" t="s">
        <v>795</v>
      </c>
      <c r="C59" s="338"/>
      <c r="D59" s="197">
        <v>43591</v>
      </c>
      <c r="E59" s="393"/>
      <c r="F59" s="394"/>
      <c r="G59" s="396" t="s">
        <v>701</v>
      </c>
      <c r="H59" s="396"/>
      <c r="I59" s="396"/>
      <c r="J59" s="396"/>
      <c r="K59" s="396"/>
      <c r="L59" s="396"/>
      <c r="M59" s="396"/>
      <c r="S59" s="97"/>
      <c r="T59" s="97"/>
      <c r="U59" s="97"/>
      <c r="V59" s="97"/>
    </row>
    <row r="60" spans="1:22" s="1" customFormat="1" ht="24.75" customHeight="1" x14ac:dyDescent="0.2">
      <c r="B60" s="336" t="s">
        <v>852</v>
      </c>
      <c r="C60" s="338"/>
      <c r="D60" s="197">
        <v>44013</v>
      </c>
      <c r="E60" s="393"/>
      <c r="F60" s="394"/>
      <c r="G60" s="396" t="s">
        <v>701</v>
      </c>
      <c r="H60" s="396"/>
      <c r="I60" s="396"/>
      <c r="J60" s="396"/>
      <c r="K60" s="396"/>
      <c r="L60" s="396"/>
      <c r="M60" s="396"/>
      <c r="S60" s="97"/>
      <c r="T60" s="97"/>
      <c r="U60" s="97"/>
      <c r="V60" s="97"/>
    </row>
    <row r="61" spans="1:22" s="1" customFormat="1" ht="12.75" customHeight="1" x14ac:dyDescent="0.2">
      <c r="B61" s="336" t="s">
        <v>853</v>
      </c>
      <c r="C61" s="338"/>
      <c r="D61" s="197">
        <v>43845</v>
      </c>
      <c r="E61" s="393"/>
      <c r="F61" s="394"/>
      <c r="G61" s="396" t="s">
        <v>701</v>
      </c>
      <c r="H61" s="396"/>
      <c r="I61" s="396"/>
      <c r="J61" s="396"/>
      <c r="K61" s="396"/>
      <c r="L61" s="396"/>
      <c r="M61" s="396"/>
      <c r="S61" s="97"/>
      <c r="T61" s="97"/>
      <c r="U61" s="97"/>
      <c r="V61" s="97"/>
    </row>
    <row r="62" spans="1:22" s="1" customFormat="1" ht="12.75" customHeight="1" x14ac:dyDescent="0.2">
      <c r="B62" s="336" t="s">
        <v>854</v>
      </c>
      <c r="C62" s="338"/>
      <c r="D62" s="197">
        <v>44027</v>
      </c>
      <c r="E62" s="393"/>
      <c r="F62" s="394"/>
      <c r="G62" s="388" t="s">
        <v>701</v>
      </c>
      <c r="H62" s="389"/>
      <c r="I62" s="389"/>
      <c r="J62" s="389"/>
      <c r="K62" s="389"/>
      <c r="L62" s="389"/>
      <c r="M62" s="390"/>
      <c r="S62" s="97"/>
      <c r="T62" s="97"/>
      <c r="U62" s="97"/>
      <c r="V62" s="97"/>
    </row>
    <row r="63" spans="1:22" s="1" customFormat="1" ht="12.75" customHeight="1" x14ac:dyDescent="0.2">
      <c r="B63" s="336" t="s">
        <v>796</v>
      </c>
      <c r="C63" s="338"/>
      <c r="D63" s="197">
        <v>43556</v>
      </c>
      <c r="E63" s="393">
        <v>43986</v>
      </c>
      <c r="F63" s="394"/>
      <c r="G63" s="388" t="s">
        <v>702</v>
      </c>
      <c r="H63" s="389"/>
      <c r="I63" s="389"/>
      <c r="J63" s="389"/>
      <c r="K63" s="389"/>
      <c r="L63" s="389"/>
      <c r="M63" s="390"/>
      <c r="S63" s="97"/>
      <c r="T63" s="97"/>
      <c r="U63" s="97"/>
      <c r="V63" s="97"/>
    </row>
    <row r="64" spans="1:22" s="1" customFormat="1" ht="12.75" customHeight="1" x14ac:dyDescent="0.2">
      <c r="B64" s="336" t="s">
        <v>763</v>
      </c>
      <c r="C64" s="338"/>
      <c r="D64" s="197">
        <v>43987</v>
      </c>
      <c r="E64" s="393">
        <v>44179</v>
      </c>
      <c r="F64" s="394"/>
      <c r="G64" s="396" t="s">
        <v>702</v>
      </c>
      <c r="H64" s="396"/>
      <c r="I64" s="396"/>
      <c r="J64" s="396"/>
      <c r="K64" s="396"/>
      <c r="L64" s="396"/>
      <c r="M64" s="396"/>
      <c r="S64" s="97"/>
      <c r="T64" s="97"/>
      <c r="U64" s="97"/>
      <c r="V64" s="97"/>
    </row>
    <row r="65" spans="2:20" ht="12.75" customHeight="1" x14ac:dyDescent="0.2">
      <c r="B65" s="336" t="s">
        <v>855</v>
      </c>
      <c r="C65" s="338"/>
      <c r="D65" s="197">
        <v>44180</v>
      </c>
      <c r="E65" s="393"/>
      <c r="F65" s="394"/>
      <c r="G65" s="388" t="s">
        <v>702</v>
      </c>
      <c r="H65" s="389"/>
      <c r="I65" s="389"/>
      <c r="J65" s="389"/>
      <c r="K65" s="389"/>
      <c r="L65" s="389"/>
      <c r="M65" s="390"/>
    </row>
    <row r="66" spans="2:20" ht="12.75" customHeight="1" x14ac:dyDescent="0.2">
      <c r="B66" s="336"/>
      <c r="C66" s="338"/>
      <c r="D66" s="197"/>
      <c r="E66" s="393"/>
      <c r="F66" s="394"/>
      <c r="G66" s="388"/>
      <c r="H66" s="389"/>
      <c r="I66" s="389"/>
      <c r="J66" s="389"/>
      <c r="K66" s="389"/>
      <c r="L66" s="389"/>
      <c r="M66" s="390"/>
    </row>
    <row r="67" spans="2:20" ht="12.75" customHeight="1" x14ac:dyDescent="0.2">
      <c r="B67" s="336"/>
      <c r="C67" s="338"/>
      <c r="D67" s="197"/>
      <c r="E67" s="393"/>
      <c r="F67" s="394"/>
      <c r="G67" s="388"/>
      <c r="H67" s="389"/>
      <c r="I67" s="389"/>
      <c r="J67" s="389"/>
      <c r="K67" s="389"/>
      <c r="L67" s="389"/>
      <c r="M67" s="390"/>
    </row>
    <row r="68" spans="2:20" ht="12.75" customHeight="1" x14ac:dyDescent="0.2">
      <c r="B68" s="336"/>
      <c r="C68" s="338"/>
      <c r="D68" s="191"/>
      <c r="E68" s="393"/>
      <c r="F68" s="394"/>
      <c r="G68" s="206"/>
      <c r="H68" s="207"/>
      <c r="I68" s="207"/>
      <c r="J68" s="207"/>
      <c r="K68" s="207"/>
      <c r="L68" s="207"/>
      <c r="M68" s="208"/>
    </row>
    <row r="69" spans="2:20" ht="12.75" customHeight="1" x14ac:dyDescent="0.2">
      <c r="B69" s="336"/>
      <c r="C69" s="338"/>
      <c r="D69" s="191"/>
      <c r="E69" s="393"/>
      <c r="F69" s="394"/>
      <c r="G69" s="388"/>
      <c r="H69" s="389"/>
      <c r="I69" s="389"/>
      <c r="J69" s="389"/>
      <c r="K69" s="389"/>
      <c r="L69" s="389"/>
      <c r="M69" s="390"/>
    </row>
    <row r="70" spans="2:20" ht="12.75" customHeight="1" x14ac:dyDescent="0.2">
      <c r="B70" s="336"/>
      <c r="C70" s="338"/>
      <c r="D70" s="197"/>
      <c r="E70" s="393"/>
      <c r="F70" s="394"/>
      <c r="G70" s="388"/>
      <c r="H70" s="389"/>
      <c r="I70" s="389"/>
      <c r="J70" s="389"/>
      <c r="K70" s="389"/>
      <c r="L70" s="389"/>
      <c r="M70" s="390"/>
    </row>
    <row r="71" spans="2:20" ht="12.75" customHeight="1" x14ac:dyDescent="0.2">
      <c r="B71" s="336"/>
      <c r="C71" s="338"/>
      <c r="D71" s="197"/>
      <c r="E71" s="393"/>
      <c r="F71" s="394"/>
      <c r="G71" s="388"/>
      <c r="H71" s="389"/>
      <c r="I71" s="389"/>
      <c r="J71" s="389"/>
      <c r="K71" s="389"/>
      <c r="L71" s="389"/>
      <c r="M71" s="390"/>
    </row>
    <row r="72" spans="2:20" x14ac:dyDescent="0.2">
      <c r="B72" s="336"/>
      <c r="C72" s="338"/>
      <c r="D72" s="197"/>
      <c r="E72" s="395"/>
      <c r="F72" s="395"/>
      <c r="G72" s="388"/>
      <c r="H72" s="389"/>
      <c r="I72" s="389"/>
      <c r="J72" s="389"/>
      <c r="K72" s="389"/>
      <c r="L72" s="389"/>
      <c r="M72" s="390"/>
    </row>
    <row r="73" spans="2:20" hidden="1" x14ac:dyDescent="0.2">
      <c r="B73" s="336"/>
      <c r="C73" s="338"/>
      <c r="D73" s="179"/>
      <c r="E73" s="391"/>
      <c r="F73" s="392"/>
      <c r="G73" s="388"/>
      <c r="H73" s="389"/>
      <c r="I73" s="389"/>
      <c r="J73" s="389"/>
      <c r="K73" s="389"/>
      <c r="L73" s="389"/>
      <c r="M73" s="390"/>
    </row>
    <row r="74" spans="2:20" hidden="1" x14ac:dyDescent="0.2">
      <c r="B74" s="336"/>
      <c r="C74" s="338"/>
      <c r="D74" s="179"/>
      <c r="E74" s="391"/>
      <c r="F74" s="392"/>
      <c r="G74" s="388"/>
      <c r="H74" s="389"/>
      <c r="I74" s="389"/>
      <c r="J74" s="389"/>
      <c r="K74" s="389"/>
      <c r="L74" s="389"/>
      <c r="M74" s="390"/>
    </row>
    <row r="75" spans="2:20" ht="22.5" x14ac:dyDescent="0.2">
      <c r="B75" s="315" t="s">
        <v>341</v>
      </c>
      <c r="C75" s="315"/>
      <c r="D75" s="315"/>
      <c r="E75" s="315"/>
      <c r="F75" s="315"/>
      <c r="G75" s="416">
        <v>22</v>
      </c>
      <c r="H75" s="417"/>
      <c r="I75" s="417"/>
      <c r="J75" s="417"/>
      <c r="K75" s="417"/>
      <c r="L75" s="417"/>
      <c r="M75" s="418"/>
      <c r="O75" s="91" t="s">
        <v>610</v>
      </c>
      <c r="P75" s="89" t="s">
        <v>611</v>
      </c>
      <c r="S75" s="96">
        <v>0</v>
      </c>
      <c r="T75" s="96">
        <v>242</v>
      </c>
    </row>
    <row r="76" spans="2:20" x14ac:dyDescent="0.2">
      <c r="B76" s="315" t="s">
        <v>342</v>
      </c>
      <c r="C76" s="315"/>
      <c r="D76" s="315"/>
      <c r="E76" s="315"/>
      <c r="F76" s="315"/>
      <c r="G76" s="416">
        <v>38</v>
      </c>
      <c r="H76" s="417"/>
      <c r="I76" s="417"/>
      <c r="J76" s="417"/>
      <c r="K76" s="417"/>
      <c r="L76" s="417"/>
      <c r="M76" s="418"/>
      <c r="S76" s="96">
        <v>243</v>
      </c>
    </row>
    <row r="77" spans="2:20" ht="8.25" customHeight="1" x14ac:dyDescent="0.2">
      <c r="B77" s="315" t="s">
        <v>343</v>
      </c>
      <c r="C77" s="315"/>
      <c r="D77" s="315"/>
      <c r="E77" s="315"/>
      <c r="F77" s="315"/>
      <c r="G77" s="412"/>
      <c r="H77" s="413"/>
      <c r="I77" s="413"/>
      <c r="J77" s="414"/>
      <c r="K77" s="412"/>
      <c r="L77" s="413"/>
      <c r="M77" s="414"/>
    </row>
    <row r="78" spans="2:20" x14ac:dyDescent="0.2">
      <c r="B78" s="315"/>
      <c r="C78" s="315"/>
      <c r="D78" s="315"/>
      <c r="E78" s="315"/>
      <c r="F78" s="315"/>
      <c r="G78" s="52" t="s">
        <v>344</v>
      </c>
      <c r="H78" s="32"/>
      <c r="I78" s="128" t="s">
        <v>20</v>
      </c>
      <c r="J78" s="53"/>
      <c r="K78" s="52" t="s">
        <v>345</v>
      </c>
      <c r="L78" s="128"/>
      <c r="M78" s="53"/>
      <c r="P78" s="62" t="str">
        <f>IF(( AND(I78="x",L78="x") ),"(*) Marcar solo un valor: Si o No","")</f>
        <v/>
      </c>
      <c r="S78" s="96">
        <v>244</v>
      </c>
    </row>
    <row r="79" spans="2:20" ht="7.5" customHeight="1" x14ac:dyDescent="0.2">
      <c r="B79" s="315"/>
      <c r="C79" s="315"/>
      <c r="D79" s="315"/>
      <c r="E79" s="315"/>
      <c r="F79" s="315"/>
      <c r="G79" s="415"/>
      <c r="H79" s="280"/>
      <c r="I79" s="280"/>
      <c r="J79" s="281"/>
      <c r="K79" s="415"/>
      <c r="L79" s="280"/>
      <c r="M79" s="281"/>
    </row>
    <row r="80" spans="2:20" ht="4.5" customHeight="1" x14ac:dyDescent="0.2">
      <c r="B80" s="406" t="s">
        <v>346</v>
      </c>
      <c r="C80" s="307"/>
      <c r="D80" s="307"/>
      <c r="E80" s="307"/>
      <c r="F80" s="407"/>
      <c r="G80" s="412"/>
      <c r="H80" s="413"/>
      <c r="I80" s="413"/>
      <c r="J80" s="414"/>
      <c r="K80" s="412"/>
      <c r="L80" s="413"/>
      <c r="M80" s="414"/>
    </row>
    <row r="81" spans="1:19" x14ac:dyDescent="0.2">
      <c r="B81" s="408"/>
      <c r="C81" s="311"/>
      <c r="D81" s="311"/>
      <c r="E81" s="311"/>
      <c r="F81" s="409"/>
      <c r="G81" s="52" t="s">
        <v>344</v>
      </c>
      <c r="H81" s="32"/>
      <c r="I81" s="128"/>
      <c r="J81" s="53"/>
      <c r="K81" s="52" t="s">
        <v>345</v>
      </c>
      <c r="L81" s="128" t="s">
        <v>20</v>
      </c>
      <c r="M81" s="53"/>
      <c r="P81" s="62" t="str">
        <f>IF(( AND(I81="x",L81="x") ),"(*) Marcar solo un valor: Si o No","")</f>
        <v/>
      </c>
      <c r="S81" s="96">
        <v>245</v>
      </c>
    </row>
    <row r="82" spans="1:19" ht="5.25" customHeight="1" x14ac:dyDescent="0.2">
      <c r="B82" s="410"/>
      <c r="C82" s="375"/>
      <c r="D82" s="375"/>
      <c r="E82" s="375"/>
      <c r="F82" s="411"/>
      <c r="G82" s="415"/>
      <c r="H82" s="280"/>
      <c r="I82" s="280"/>
      <c r="J82" s="281"/>
      <c r="K82" s="415"/>
      <c r="L82" s="280"/>
      <c r="M82" s="281"/>
    </row>
    <row r="83" spans="1:19" ht="30" customHeight="1" x14ac:dyDescent="0.2">
      <c r="A83" s="48" t="s">
        <v>324</v>
      </c>
      <c r="B83" s="365" t="s">
        <v>566</v>
      </c>
      <c r="C83" s="365"/>
      <c r="D83" s="365"/>
      <c r="E83" s="365"/>
      <c r="F83" s="365"/>
      <c r="G83" s="365"/>
      <c r="H83" s="365"/>
      <c r="I83" s="365"/>
      <c r="J83" s="365"/>
      <c r="K83" s="365"/>
      <c r="L83" s="365"/>
      <c r="M83" s="365"/>
    </row>
    <row r="84" spans="1:19" ht="14.25" x14ac:dyDescent="0.2">
      <c r="A84" s="55"/>
      <c r="B84" s="365" t="s">
        <v>567</v>
      </c>
      <c r="C84" s="365"/>
      <c r="D84" s="365"/>
      <c r="E84" s="365"/>
      <c r="F84" s="365"/>
      <c r="G84" s="365"/>
      <c r="H84" s="365"/>
      <c r="I84" s="365"/>
      <c r="J84" s="365"/>
      <c r="K84" s="365"/>
      <c r="L84" s="365"/>
      <c r="M84" s="365"/>
    </row>
    <row r="85" spans="1:19" x14ac:dyDescent="0.2">
      <c r="A85" s="48" t="s">
        <v>324</v>
      </c>
      <c r="B85" s="365" t="s">
        <v>568</v>
      </c>
      <c r="C85" s="365"/>
      <c r="D85" s="365"/>
      <c r="E85" s="365"/>
      <c r="F85" s="365"/>
      <c r="G85" s="365"/>
      <c r="H85" s="365"/>
      <c r="I85" s="365"/>
      <c r="J85" s="365"/>
      <c r="K85" s="365"/>
      <c r="L85" s="365"/>
      <c r="M85" s="365"/>
    </row>
    <row r="86" spans="1:19" x14ac:dyDescent="0.2">
      <c r="A86" s="48"/>
      <c r="B86" s="198"/>
      <c r="C86" s="198"/>
      <c r="D86" s="198"/>
      <c r="E86" s="198"/>
      <c r="F86" s="198"/>
      <c r="G86" s="198"/>
      <c r="H86" s="198"/>
      <c r="I86" s="198"/>
      <c r="J86" s="198"/>
      <c r="K86" s="198"/>
      <c r="L86" s="198"/>
      <c r="M86" s="198"/>
    </row>
    <row r="88" spans="1:19" x14ac:dyDescent="0.2">
      <c r="B88" s="403" t="s">
        <v>606</v>
      </c>
      <c r="C88" s="404"/>
      <c r="D88" s="404"/>
      <c r="E88" s="404"/>
      <c r="F88" s="404"/>
      <c r="G88" s="404"/>
      <c r="H88" s="404"/>
      <c r="I88" s="404"/>
      <c r="J88" s="404"/>
      <c r="K88" s="404"/>
      <c r="L88" s="404"/>
      <c r="M88" s="405"/>
    </row>
    <row r="89" spans="1:19" x14ac:dyDescent="0.2">
      <c r="B89" s="315" t="s">
        <v>335</v>
      </c>
      <c r="C89" s="315"/>
      <c r="D89" s="361" t="s">
        <v>797</v>
      </c>
      <c r="E89" s="361"/>
      <c r="F89" s="361"/>
      <c r="G89" s="361"/>
      <c r="H89" s="361"/>
      <c r="I89" s="361"/>
      <c r="J89" s="361"/>
      <c r="K89" s="361"/>
      <c r="L89" s="361"/>
      <c r="M89" s="361"/>
      <c r="S89" s="96">
        <v>246</v>
      </c>
    </row>
    <row r="90" spans="1:19" x14ac:dyDescent="0.2">
      <c r="B90" s="315" t="s">
        <v>336</v>
      </c>
      <c r="C90" s="315"/>
      <c r="D90" s="395">
        <v>43566</v>
      </c>
      <c r="E90" s="395"/>
      <c r="F90" s="395"/>
      <c r="G90" s="395"/>
      <c r="H90" s="395"/>
      <c r="I90" s="395"/>
      <c r="J90" s="395"/>
      <c r="K90" s="395"/>
      <c r="L90" s="395"/>
      <c r="M90" s="395"/>
      <c r="S90" s="96">
        <v>247</v>
      </c>
    </row>
    <row r="91" spans="1:19" ht="291" customHeight="1" x14ac:dyDescent="0.2">
      <c r="A91" s="32"/>
      <c r="B91" s="315" t="s">
        <v>337</v>
      </c>
      <c r="C91" s="315"/>
      <c r="D91" s="361" t="s">
        <v>856</v>
      </c>
      <c r="E91" s="361"/>
      <c r="F91" s="361"/>
      <c r="G91" s="361"/>
      <c r="H91" s="361"/>
      <c r="I91" s="361"/>
      <c r="J91" s="361"/>
      <c r="K91" s="361"/>
      <c r="L91" s="361"/>
      <c r="M91" s="361"/>
      <c r="S91" s="96">
        <v>248</v>
      </c>
    </row>
    <row r="92" spans="1:19" x14ac:dyDescent="0.2">
      <c r="A92" s="419"/>
      <c r="B92" s="420"/>
      <c r="C92" s="420"/>
      <c r="D92" s="420"/>
      <c r="E92" s="420"/>
      <c r="F92" s="420"/>
      <c r="G92" s="420"/>
      <c r="H92" s="420"/>
      <c r="I92" s="420"/>
      <c r="J92" s="420"/>
      <c r="K92" s="420"/>
      <c r="L92" s="420"/>
      <c r="M92" s="420"/>
    </row>
    <row r="93" spans="1:19" ht="15" customHeight="1" x14ac:dyDescent="0.2">
      <c r="B93" s="302" t="s">
        <v>565</v>
      </c>
      <c r="C93" s="302"/>
      <c r="D93" s="302" t="s">
        <v>243</v>
      </c>
      <c r="E93" s="302"/>
      <c r="F93" s="302"/>
      <c r="G93" s="302" t="s">
        <v>338</v>
      </c>
      <c r="H93" s="302"/>
      <c r="I93" s="302"/>
      <c r="J93" s="302"/>
      <c r="K93" s="302"/>
      <c r="L93" s="302"/>
      <c r="M93" s="302"/>
    </row>
    <row r="94" spans="1:19" ht="21" customHeight="1" x14ac:dyDescent="0.2">
      <c r="B94" s="302"/>
      <c r="C94" s="302"/>
      <c r="D94" s="82" t="s">
        <v>339</v>
      </c>
      <c r="E94" s="302" t="s">
        <v>340</v>
      </c>
      <c r="F94" s="302"/>
      <c r="G94" s="302"/>
      <c r="H94" s="302"/>
      <c r="I94" s="302"/>
      <c r="J94" s="302"/>
      <c r="K94" s="302"/>
      <c r="L94" s="302"/>
      <c r="M94" s="302"/>
      <c r="O94" s="86" t="s">
        <v>608</v>
      </c>
      <c r="P94" s="90" t="s">
        <v>609</v>
      </c>
      <c r="S94" s="96">
        <v>249</v>
      </c>
    </row>
    <row r="95" spans="1:19" ht="12.75" customHeight="1" x14ac:dyDescent="0.2">
      <c r="B95" s="336" t="s">
        <v>789</v>
      </c>
      <c r="C95" s="338"/>
      <c r="D95" s="191">
        <v>43566</v>
      </c>
      <c r="E95" s="391"/>
      <c r="F95" s="392"/>
      <c r="G95" s="396" t="s">
        <v>700</v>
      </c>
      <c r="H95" s="396"/>
      <c r="I95" s="396"/>
      <c r="J95" s="396"/>
      <c r="K95" s="396"/>
      <c r="L95" s="396"/>
      <c r="M95" s="396"/>
    </row>
    <row r="96" spans="1:19" ht="12.75" customHeight="1" x14ac:dyDescent="0.2">
      <c r="B96" s="336" t="s">
        <v>792</v>
      </c>
      <c r="C96" s="338"/>
      <c r="D96" s="197">
        <v>43566</v>
      </c>
      <c r="E96" s="391"/>
      <c r="F96" s="392"/>
      <c r="G96" s="396" t="s">
        <v>701</v>
      </c>
      <c r="H96" s="396"/>
      <c r="I96" s="396"/>
      <c r="J96" s="396"/>
      <c r="K96" s="396"/>
      <c r="L96" s="396"/>
      <c r="M96" s="396"/>
    </row>
    <row r="97" spans="2:20" ht="12.75" customHeight="1" x14ac:dyDescent="0.2">
      <c r="B97" s="336" t="s">
        <v>798</v>
      </c>
      <c r="C97" s="338"/>
      <c r="D97" s="197">
        <v>43566</v>
      </c>
      <c r="E97" s="391"/>
      <c r="F97" s="392"/>
      <c r="G97" s="396" t="s">
        <v>701</v>
      </c>
      <c r="H97" s="396"/>
      <c r="I97" s="396"/>
      <c r="J97" s="396"/>
      <c r="K97" s="396"/>
      <c r="L97" s="396"/>
      <c r="M97" s="396"/>
    </row>
    <row r="98" spans="2:20" ht="24" customHeight="1" x14ac:dyDescent="0.2">
      <c r="B98" s="336" t="s">
        <v>793</v>
      </c>
      <c r="C98" s="338"/>
      <c r="D98" s="191">
        <v>43789</v>
      </c>
      <c r="E98" s="391"/>
      <c r="F98" s="392"/>
      <c r="G98" s="396" t="s">
        <v>701</v>
      </c>
      <c r="H98" s="396"/>
      <c r="I98" s="396"/>
      <c r="J98" s="396"/>
      <c r="K98" s="396"/>
      <c r="L98" s="396"/>
      <c r="M98" s="396"/>
    </row>
    <row r="99" spans="2:20" ht="21" customHeight="1" x14ac:dyDescent="0.2">
      <c r="B99" s="336" t="s">
        <v>799</v>
      </c>
      <c r="C99" s="338"/>
      <c r="D99" s="205">
        <v>43566</v>
      </c>
      <c r="E99" s="393"/>
      <c r="F99" s="394"/>
      <c r="G99" s="396" t="s">
        <v>701</v>
      </c>
      <c r="H99" s="396"/>
      <c r="I99" s="396"/>
      <c r="J99" s="396"/>
      <c r="K99" s="396"/>
      <c r="L99" s="396"/>
      <c r="M99" s="396"/>
    </row>
    <row r="100" spans="2:20" ht="12.75" customHeight="1" x14ac:dyDescent="0.2">
      <c r="B100" s="336" t="s">
        <v>800</v>
      </c>
      <c r="C100" s="338"/>
      <c r="D100" s="197">
        <v>43566</v>
      </c>
      <c r="E100" s="393">
        <v>43986</v>
      </c>
      <c r="F100" s="394"/>
      <c r="G100" s="396" t="s">
        <v>701</v>
      </c>
      <c r="H100" s="396"/>
      <c r="I100" s="396"/>
      <c r="J100" s="396"/>
      <c r="K100" s="396"/>
      <c r="L100" s="396"/>
      <c r="M100" s="396"/>
    </row>
    <row r="101" spans="2:20" ht="12.75" customHeight="1" x14ac:dyDescent="0.2">
      <c r="B101" s="336" t="s">
        <v>763</v>
      </c>
      <c r="C101" s="338"/>
      <c r="D101" s="197">
        <v>43987</v>
      </c>
      <c r="E101" s="393">
        <v>44179</v>
      </c>
      <c r="F101" s="394"/>
      <c r="G101" s="396" t="s">
        <v>701</v>
      </c>
      <c r="H101" s="396"/>
      <c r="I101" s="396"/>
      <c r="J101" s="396"/>
      <c r="K101" s="396"/>
      <c r="L101" s="396"/>
      <c r="M101" s="396"/>
    </row>
    <row r="102" spans="2:20" ht="12.75" customHeight="1" x14ac:dyDescent="0.2">
      <c r="B102" s="336" t="s">
        <v>855</v>
      </c>
      <c r="C102" s="338"/>
      <c r="D102" s="197">
        <v>44180</v>
      </c>
      <c r="E102" s="395"/>
      <c r="F102" s="395"/>
      <c r="G102" s="396" t="s">
        <v>701</v>
      </c>
      <c r="H102" s="396"/>
      <c r="I102" s="396"/>
      <c r="J102" s="396"/>
      <c r="K102" s="396"/>
      <c r="L102" s="396"/>
      <c r="M102" s="396"/>
    </row>
    <row r="103" spans="2:20" ht="12.75" customHeight="1" x14ac:dyDescent="0.2">
      <c r="B103" s="336" t="s">
        <v>801</v>
      </c>
      <c r="C103" s="338"/>
      <c r="D103" s="197">
        <v>43566</v>
      </c>
      <c r="E103" s="393"/>
      <c r="F103" s="394"/>
      <c r="G103" s="396" t="s">
        <v>701</v>
      </c>
      <c r="H103" s="396"/>
      <c r="I103" s="396"/>
      <c r="J103" s="396"/>
      <c r="K103" s="396"/>
      <c r="L103" s="396"/>
      <c r="M103" s="396"/>
    </row>
    <row r="104" spans="2:20" ht="12.75" customHeight="1" x14ac:dyDescent="0.2">
      <c r="B104" s="336" t="s">
        <v>802</v>
      </c>
      <c r="C104" s="338"/>
      <c r="D104" s="191">
        <v>43678</v>
      </c>
      <c r="E104" s="393"/>
      <c r="F104" s="394"/>
      <c r="G104" s="388" t="s">
        <v>702</v>
      </c>
      <c r="H104" s="389"/>
      <c r="I104" s="389"/>
      <c r="J104" s="389"/>
      <c r="K104" s="389"/>
      <c r="L104" s="389"/>
      <c r="M104" s="390"/>
    </row>
    <row r="105" spans="2:20" ht="12.75" customHeight="1" x14ac:dyDescent="0.2">
      <c r="B105" s="336"/>
      <c r="C105" s="338"/>
      <c r="D105" s="191"/>
      <c r="E105" s="393"/>
      <c r="F105" s="394"/>
      <c r="G105" s="388"/>
      <c r="H105" s="389"/>
      <c r="I105" s="389"/>
      <c r="J105" s="389"/>
      <c r="K105" s="389"/>
      <c r="L105" s="389"/>
      <c r="M105" s="390"/>
    </row>
    <row r="106" spans="2:20" ht="12.75" customHeight="1" x14ac:dyDescent="0.2">
      <c r="B106" s="336"/>
      <c r="C106" s="338"/>
      <c r="D106" s="191"/>
      <c r="E106" s="393"/>
      <c r="F106" s="394"/>
      <c r="G106" s="388"/>
      <c r="H106" s="389"/>
      <c r="I106" s="389"/>
      <c r="J106" s="389"/>
      <c r="K106" s="389"/>
      <c r="L106" s="389"/>
      <c r="M106" s="390"/>
    </row>
    <row r="107" spans="2:20" ht="12.75" customHeight="1" x14ac:dyDescent="0.2">
      <c r="B107" s="336"/>
      <c r="C107" s="338"/>
      <c r="D107" s="179"/>
      <c r="E107" s="393"/>
      <c r="F107" s="394"/>
      <c r="G107" s="388"/>
      <c r="H107" s="389"/>
      <c r="I107" s="389"/>
      <c r="J107" s="389"/>
      <c r="K107" s="389"/>
      <c r="L107" s="389"/>
      <c r="M107" s="390"/>
    </row>
    <row r="108" spans="2:20" ht="22.5" x14ac:dyDescent="0.2">
      <c r="B108" s="315" t="s">
        <v>341</v>
      </c>
      <c r="C108" s="315"/>
      <c r="D108" s="315"/>
      <c r="E108" s="315"/>
      <c r="F108" s="315"/>
      <c r="G108" s="416">
        <v>25</v>
      </c>
      <c r="H108" s="417"/>
      <c r="I108" s="417"/>
      <c r="J108" s="417"/>
      <c r="K108" s="417"/>
      <c r="L108" s="417"/>
      <c r="M108" s="418"/>
      <c r="O108" s="91" t="s">
        <v>610</v>
      </c>
      <c r="P108" s="89" t="s">
        <v>611</v>
      </c>
      <c r="S108" s="96">
        <v>0</v>
      </c>
      <c r="T108" s="96">
        <v>250</v>
      </c>
    </row>
    <row r="109" spans="2:20" x14ac:dyDescent="0.2">
      <c r="B109" s="315" t="s">
        <v>342</v>
      </c>
      <c r="C109" s="315"/>
      <c r="D109" s="315"/>
      <c r="E109" s="315"/>
      <c r="F109" s="315"/>
      <c r="G109" s="416">
        <v>5</v>
      </c>
      <c r="H109" s="417"/>
      <c r="I109" s="417"/>
      <c r="J109" s="417"/>
      <c r="K109" s="417"/>
      <c r="L109" s="417"/>
      <c r="M109" s="418"/>
      <c r="S109" s="96">
        <v>251</v>
      </c>
    </row>
    <row r="110" spans="2:20" ht="8.25" customHeight="1" x14ac:dyDescent="0.2">
      <c r="B110" s="315" t="s">
        <v>343</v>
      </c>
      <c r="C110" s="315"/>
      <c r="D110" s="315"/>
      <c r="E110" s="315"/>
      <c r="F110" s="315"/>
      <c r="G110" s="412"/>
      <c r="H110" s="413"/>
      <c r="I110" s="413"/>
      <c r="J110" s="414"/>
      <c r="K110" s="412"/>
      <c r="L110" s="413"/>
      <c r="M110" s="414"/>
    </row>
    <row r="111" spans="2:20" x14ac:dyDescent="0.2">
      <c r="B111" s="315"/>
      <c r="C111" s="315"/>
      <c r="D111" s="315"/>
      <c r="E111" s="315"/>
      <c r="F111" s="315"/>
      <c r="G111" s="52" t="s">
        <v>344</v>
      </c>
      <c r="H111" s="32"/>
      <c r="I111" s="128"/>
      <c r="J111" s="53"/>
      <c r="K111" s="52" t="s">
        <v>345</v>
      </c>
      <c r="L111" s="128" t="s">
        <v>20</v>
      </c>
      <c r="M111" s="53"/>
      <c r="P111" s="62" t="str">
        <f>IF(( AND(I111="x",L111="x") ),"(*) Marcar solo un valor: Si o No","")</f>
        <v/>
      </c>
      <c r="S111" s="96">
        <v>252</v>
      </c>
    </row>
    <row r="112" spans="2:20" ht="7.5" customHeight="1" x14ac:dyDescent="0.2">
      <c r="B112" s="315"/>
      <c r="C112" s="315"/>
      <c r="D112" s="315"/>
      <c r="E112" s="315"/>
      <c r="F112" s="315"/>
      <c r="G112" s="415"/>
      <c r="H112" s="280"/>
      <c r="I112" s="280"/>
      <c r="J112" s="281"/>
      <c r="K112" s="415"/>
      <c r="L112" s="280"/>
      <c r="M112" s="281"/>
    </row>
    <row r="113" spans="1:19" ht="4.5" customHeight="1" x14ac:dyDescent="0.2">
      <c r="B113" s="406" t="s">
        <v>346</v>
      </c>
      <c r="C113" s="307"/>
      <c r="D113" s="307"/>
      <c r="E113" s="307"/>
      <c r="F113" s="407"/>
      <c r="G113" s="412"/>
      <c r="H113" s="413"/>
      <c r="I113" s="413"/>
      <c r="J113" s="414"/>
      <c r="K113" s="412"/>
      <c r="L113" s="413"/>
      <c r="M113" s="414"/>
    </row>
    <row r="114" spans="1:19" x14ac:dyDescent="0.2">
      <c r="B114" s="408"/>
      <c r="C114" s="311"/>
      <c r="D114" s="311"/>
      <c r="E114" s="311"/>
      <c r="F114" s="409"/>
      <c r="G114" s="52" t="s">
        <v>344</v>
      </c>
      <c r="H114" s="32"/>
      <c r="I114" s="128"/>
      <c r="J114" s="53"/>
      <c r="K114" s="52" t="s">
        <v>345</v>
      </c>
      <c r="L114" s="128" t="s">
        <v>20</v>
      </c>
      <c r="M114" s="53"/>
      <c r="P114" s="62" t="str">
        <f>IF(( AND(I114="x",L114="x") ),"(*) Marcar solo un valor: Si o No","")</f>
        <v/>
      </c>
      <c r="S114" s="96">
        <v>253</v>
      </c>
    </row>
    <row r="115" spans="1:19" ht="5.25" customHeight="1" x14ac:dyDescent="0.2">
      <c r="B115" s="410"/>
      <c r="C115" s="375"/>
      <c r="D115" s="375"/>
      <c r="E115" s="375"/>
      <c r="F115" s="411"/>
      <c r="G115" s="415"/>
      <c r="H115" s="280"/>
      <c r="I115" s="280"/>
      <c r="J115" s="281"/>
      <c r="K115" s="415"/>
      <c r="L115" s="280"/>
      <c r="M115" s="281"/>
    </row>
    <row r="116" spans="1:19" ht="30" customHeight="1" x14ac:dyDescent="0.2">
      <c r="A116" s="48" t="s">
        <v>324</v>
      </c>
      <c r="B116" s="365" t="s">
        <v>566</v>
      </c>
      <c r="C116" s="365"/>
      <c r="D116" s="365"/>
      <c r="E116" s="365"/>
      <c r="F116" s="365"/>
      <c r="G116" s="365"/>
      <c r="H116" s="365"/>
      <c r="I116" s="365"/>
      <c r="J116" s="365"/>
      <c r="K116" s="365"/>
      <c r="L116" s="365"/>
      <c r="M116" s="365"/>
    </row>
    <row r="117" spans="1:19" ht="14.25" x14ac:dyDescent="0.2">
      <c r="A117" s="55"/>
      <c r="B117" s="365" t="s">
        <v>567</v>
      </c>
      <c r="C117" s="365"/>
      <c r="D117" s="365"/>
      <c r="E117" s="365"/>
      <c r="F117" s="365"/>
      <c r="G117" s="365"/>
      <c r="H117" s="365"/>
      <c r="I117" s="365"/>
      <c r="J117" s="365"/>
      <c r="K117" s="365"/>
      <c r="L117" s="365"/>
      <c r="M117" s="365"/>
    </row>
    <row r="118" spans="1:19" x14ac:dyDescent="0.2">
      <c r="A118" s="48" t="s">
        <v>324</v>
      </c>
      <c r="B118" s="365" t="s">
        <v>568</v>
      </c>
      <c r="C118" s="365"/>
      <c r="D118" s="365"/>
      <c r="E118" s="365"/>
      <c r="F118" s="365"/>
      <c r="G118" s="365"/>
      <c r="H118" s="365"/>
      <c r="I118" s="365"/>
      <c r="J118" s="365"/>
      <c r="K118" s="365"/>
      <c r="L118" s="365"/>
      <c r="M118" s="365"/>
    </row>
    <row r="119" spans="1:19" x14ac:dyDescent="0.2">
      <c r="A119" s="48"/>
      <c r="B119" s="198"/>
      <c r="C119" s="198"/>
      <c r="D119" s="198"/>
      <c r="E119" s="198"/>
      <c r="F119" s="198"/>
      <c r="G119" s="198"/>
      <c r="H119" s="198"/>
      <c r="I119" s="198"/>
      <c r="J119" s="198"/>
      <c r="K119" s="198"/>
      <c r="L119" s="198"/>
      <c r="M119" s="198"/>
    </row>
    <row r="121" spans="1:19" x14ac:dyDescent="0.2">
      <c r="B121" s="403" t="s">
        <v>605</v>
      </c>
      <c r="C121" s="404"/>
      <c r="D121" s="404"/>
      <c r="E121" s="404"/>
      <c r="F121" s="404"/>
      <c r="G121" s="404"/>
      <c r="H121" s="404"/>
      <c r="I121" s="404"/>
      <c r="J121" s="404"/>
      <c r="K121" s="404"/>
      <c r="L121" s="404"/>
      <c r="M121" s="405"/>
    </row>
    <row r="122" spans="1:19" x14ac:dyDescent="0.2">
      <c r="B122" s="315" t="s">
        <v>335</v>
      </c>
      <c r="C122" s="315"/>
      <c r="D122" s="361"/>
      <c r="E122" s="361"/>
      <c r="F122" s="361"/>
      <c r="G122" s="361"/>
      <c r="H122" s="361"/>
      <c r="I122" s="361"/>
      <c r="J122" s="361"/>
      <c r="K122" s="361"/>
      <c r="L122" s="361"/>
      <c r="M122" s="361"/>
      <c r="S122" s="96">
        <v>254</v>
      </c>
    </row>
    <row r="123" spans="1:19" x14ac:dyDescent="0.2">
      <c r="B123" s="315" t="s">
        <v>336</v>
      </c>
      <c r="C123" s="315"/>
      <c r="D123" s="395"/>
      <c r="E123" s="395"/>
      <c r="F123" s="395"/>
      <c r="G123" s="395"/>
      <c r="H123" s="395"/>
      <c r="I123" s="395"/>
      <c r="J123" s="395"/>
      <c r="K123" s="395"/>
      <c r="L123" s="395"/>
      <c r="M123" s="395"/>
      <c r="S123" s="96">
        <v>255</v>
      </c>
    </row>
    <row r="124" spans="1:19" ht="61.5" customHeight="1" x14ac:dyDescent="0.2">
      <c r="A124" s="32"/>
      <c r="B124" s="315" t="s">
        <v>337</v>
      </c>
      <c r="C124" s="315"/>
      <c r="D124" s="361"/>
      <c r="E124" s="361"/>
      <c r="F124" s="361"/>
      <c r="G124" s="361"/>
      <c r="H124" s="361"/>
      <c r="I124" s="361"/>
      <c r="J124" s="361"/>
      <c r="K124" s="361"/>
      <c r="L124" s="361"/>
      <c r="M124" s="361"/>
      <c r="S124" s="96">
        <v>256</v>
      </c>
    </row>
    <row r="125" spans="1:19" x14ac:dyDescent="0.2">
      <c r="A125" s="419"/>
      <c r="B125" s="420"/>
      <c r="C125" s="420"/>
      <c r="D125" s="420"/>
      <c r="E125" s="420"/>
      <c r="F125" s="420"/>
      <c r="G125" s="420"/>
      <c r="H125" s="420"/>
      <c r="I125" s="420"/>
      <c r="J125" s="420"/>
      <c r="K125" s="420"/>
      <c r="L125" s="420"/>
      <c r="M125" s="420"/>
    </row>
    <row r="126" spans="1:19" ht="15" customHeight="1" x14ac:dyDescent="0.2">
      <c r="B126" s="302" t="s">
        <v>565</v>
      </c>
      <c r="C126" s="302"/>
      <c r="D126" s="302" t="s">
        <v>243</v>
      </c>
      <c r="E126" s="302"/>
      <c r="F126" s="302"/>
      <c r="G126" s="302" t="s">
        <v>338</v>
      </c>
      <c r="H126" s="302"/>
      <c r="I126" s="302"/>
      <c r="J126" s="302"/>
      <c r="K126" s="302"/>
      <c r="L126" s="302"/>
      <c r="M126" s="302"/>
    </row>
    <row r="127" spans="1:19" ht="21" customHeight="1" x14ac:dyDescent="0.2">
      <c r="B127" s="302"/>
      <c r="C127" s="302"/>
      <c r="D127" s="82" t="s">
        <v>339</v>
      </c>
      <c r="E127" s="302" t="s">
        <v>340</v>
      </c>
      <c r="F127" s="302"/>
      <c r="G127" s="302"/>
      <c r="H127" s="302"/>
      <c r="I127" s="302"/>
      <c r="J127" s="302"/>
      <c r="K127" s="302"/>
      <c r="L127" s="302"/>
      <c r="M127" s="302"/>
      <c r="O127" s="86" t="s">
        <v>608</v>
      </c>
      <c r="P127" s="90" t="s">
        <v>609</v>
      </c>
      <c r="S127" s="96">
        <v>257</v>
      </c>
    </row>
    <row r="128" spans="1:19" x14ac:dyDescent="0.2">
      <c r="B128" s="397"/>
      <c r="C128" s="398"/>
      <c r="D128" s="177"/>
      <c r="E128" s="399"/>
      <c r="F128" s="399"/>
      <c r="G128" s="425"/>
      <c r="H128" s="425"/>
      <c r="I128" s="425"/>
      <c r="J128" s="425"/>
      <c r="K128" s="425"/>
      <c r="L128" s="425"/>
      <c r="M128" s="425"/>
    </row>
    <row r="129" spans="2:20" x14ac:dyDescent="0.2">
      <c r="B129" s="397"/>
      <c r="C129" s="398"/>
      <c r="D129" s="177"/>
      <c r="E129" s="399"/>
      <c r="F129" s="399"/>
      <c r="G129" s="400"/>
      <c r="H129" s="401"/>
      <c r="I129" s="401"/>
      <c r="J129" s="401"/>
      <c r="K129" s="401"/>
      <c r="L129" s="401"/>
      <c r="M129" s="402"/>
    </row>
    <row r="130" spans="2:20" ht="12.75" customHeight="1" x14ac:dyDescent="0.2">
      <c r="B130" s="397"/>
      <c r="C130" s="398"/>
      <c r="D130" s="177"/>
      <c r="E130" s="399"/>
      <c r="F130" s="399"/>
      <c r="G130" s="400"/>
      <c r="H130" s="401"/>
      <c r="I130" s="401"/>
      <c r="J130" s="401"/>
      <c r="K130" s="401"/>
      <c r="L130" s="401"/>
      <c r="M130" s="402"/>
    </row>
    <row r="131" spans="2:20" ht="12.75" customHeight="1" x14ac:dyDescent="0.2">
      <c r="B131" s="397"/>
      <c r="C131" s="398"/>
      <c r="D131" s="177"/>
      <c r="E131" s="399"/>
      <c r="F131" s="399"/>
      <c r="G131" s="400"/>
      <c r="H131" s="401"/>
      <c r="I131" s="401"/>
      <c r="J131" s="401"/>
      <c r="K131" s="401"/>
      <c r="L131" s="401"/>
      <c r="M131" s="402"/>
    </row>
    <row r="132" spans="2:20" x14ac:dyDescent="0.2">
      <c r="B132" s="397"/>
      <c r="C132" s="398"/>
      <c r="D132" s="177"/>
      <c r="E132" s="399"/>
      <c r="F132" s="399"/>
      <c r="G132" s="400"/>
      <c r="H132" s="401"/>
      <c r="I132" s="401"/>
      <c r="J132" s="401"/>
      <c r="K132" s="401"/>
      <c r="L132" s="401"/>
      <c r="M132" s="402"/>
    </row>
    <row r="133" spans="2:20" x14ac:dyDescent="0.2">
      <c r="B133" s="397"/>
      <c r="C133" s="398"/>
      <c r="D133" s="177"/>
      <c r="E133" s="399"/>
      <c r="F133" s="399"/>
      <c r="G133" s="400"/>
      <c r="H133" s="401"/>
      <c r="I133" s="401"/>
      <c r="J133" s="401"/>
      <c r="K133" s="401"/>
      <c r="L133" s="401"/>
      <c r="M133" s="402"/>
    </row>
    <row r="134" spans="2:20" ht="12.75" customHeight="1" x14ac:dyDescent="0.2">
      <c r="B134" s="397"/>
      <c r="C134" s="398"/>
      <c r="D134" s="177"/>
      <c r="E134" s="399"/>
      <c r="F134" s="399"/>
      <c r="G134" s="400"/>
      <c r="H134" s="401"/>
      <c r="I134" s="401"/>
      <c r="J134" s="401"/>
      <c r="K134" s="401"/>
      <c r="L134" s="401"/>
      <c r="M134" s="402"/>
    </row>
    <row r="135" spans="2:20" ht="12.75" customHeight="1" x14ac:dyDescent="0.2">
      <c r="B135" s="397"/>
      <c r="C135" s="398"/>
      <c r="D135" s="177"/>
      <c r="E135" s="399"/>
      <c r="F135" s="399"/>
      <c r="G135" s="400"/>
      <c r="H135" s="401"/>
      <c r="I135" s="401"/>
      <c r="J135" s="401"/>
      <c r="K135" s="401"/>
      <c r="L135" s="401"/>
      <c r="M135" s="402"/>
    </row>
    <row r="136" spans="2:20" x14ac:dyDescent="0.2">
      <c r="B136" s="397"/>
      <c r="C136" s="398"/>
      <c r="D136" s="177"/>
      <c r="E136" s="399"/>
      <c r="F136" s="399"/>
      <c r="G136" s="400"/>
      <c r="H136" s="401"/>
      <c r="I136" s="401"/>
      <c r="J136" s="401"/>
      <c r="K136" s="401"/>
      <c r="L136" s="401"/>
      <c r="M136" s="402"/>
    </row>
    <row r="137" spans="2:20" x14ac:dyDescent="0.2">
      <c r="B137" s="397"/>
      <c r="C137" s="398"/>
      <c r="D137" s="177"/>
      <c r="E137" s="399"/>
      <c r="F137" s="399"/>
      <c r="G137" s="400"/>
      <c r="H137" s="401"/>
      <c r="I137" s="401"/>
      <c r="J137" s="401"/>
      <c r="K137" s="401"/>
      <c r="L137" s="401"/>
      <c r="M137" s="402"/>
    </row>
    <row r="138" spans="2:20" x14ac:dyDescent="0.2">
      <c r="B138" s="397"/>
      <c r="C138" s="398"/>
      <c r="D138" s="177"/>
      <c r="E138" s="399"/>
      <c r="F138" s="399"/>
      <c r="G138" s="400"/>
      <c r="H138" s="401"/>
      <c r="I138" s="401"/>
      <c r="J138" s="401"/>
      <c r="K138" s="401"/>
      <c r="L138" s="401"/>
      <c r="M138" s="402"/>
    </row>
    <row r="139" spans="2:20" x14ac:dyDescent="0.2">
      <c r="B139" s="397"/>
      <c r="C139" s="398"/>
      <c r="D139" s="177"/>
      <c r="E139" s="399"/>
      <c r="F139" s="399"/>
      <c r="G139" s="400"/>
      <c r="H139" s="401"/>
      <c r="I139" s="401"/>
      <c r="J139" s="401"/>
      <c r="K139" s="401"/>
      <c r="L139" s="401"/>
      <c r="M139" s="402"/>
    </row>
    <row r="140" spans="2:20" x14ac:dyDescent="0.2">
      <c r="B140" s="397"/>
      <c r="C140" s="398"/>
      <c r="D140" s="177"/>
      <c r="E140" s="399"/>
      <c r="F140" s="399"/>
      <c r="G140" s="400"/>
      <c r="H140" s="401"/>
      <c r="I140" s="401"/>
      <c r="J140" s="401"/>
      <c r="K140" s="401"/>
      <c r="L140" s="401"/>
      <c r="M140" s="402"/>
    </row>
    <row r="141" spans="2:20" x14ac:dyDescent="0.2">
      <c r="B141" s="397"/>
      <c r="C141" s="398"/>
      <c r="D141" s="177"/>
      <c r="E141" s="399"/>
      <c r="F141" s="399"/>
      <c r="G141" s="425"/>
      <c r="H141" s="425"/>
      <c r="I141" s="425"/>
      <c r="J141" s="425"/>
      <c r="K141" s="425"/>
      <c r="L141" s="425"/>
      <c r="M141" s="425"/>
    </row>
    <row r="142" spans="2:20" ht="22.5" x14ac:dyDescent="0.2">
      <c r="B142" s="315" t="s">
        <v>341</v>
      </c>
      <c r="C142" s="315"/>
      <c r="D142" s="315"/>
      <c r="E142" s="315"/>
      <c r="F142" s="315"/>
      <c r="G142" s="416"/>
      <c r="H142" s="417"/>
      <c r="I142" s="417"/>
      <c r="J142" s="417"/>
      <c r="K142" s="417"/>
      <c r="L142" s="417"/>
      <c r="M142" s="418"/>
      <c r="O142" s="91" t="s">
        <v>610</v>
      </c>
      <c r="P142" s="89" t="s">
        <v>611</v>
      </c>
      <c r="S142" s="96">
        <v>0</v>
      </c>
      <c r="T142" s="96">
        <v>258</v>
      </c>
    </row>
    <row r="143" spans="2:20" x14ac:dyDescent="0.2">
      <c r="B143" s="315" t="s">
        <v>342</v>
      </c>
      <c r="C143" s="315"/>
      <c r="D143" s="315"/>
      <c r="E143" s="315"/>
      <c r="F143" s="315"/>
      <c r="G143" s="416"/>
      <c r="H143" s="417"/>
      <c r="I143" s="417"/>
      <c r="J143" s="417"/>
      <c r="K143" s="417"/>
      <c r="L143" s="417"/>
      <c r="M143" s="418"/>
      <c r="S143" s="96">
        <v>259</v>
      </c>
    </row>
    <row r="144" spans="2:20" ht="8.25" customHeight="1" x14ac:dyDescent="0.2">
      <c r="B144" s="315" t="s">
        <v>343</v>
      </c>
      <c r="C144" s="315"/>
      <c r="D144" s="315"/>
      <c r="E144" s="315"/>
      <c r="F144" s="315"/>
      <c r="G144" s="412"/>
      <c r="H144" s="413"/>
      <c r="I144" s="413"/>
      <c r="J144" s="414"/>
      <c r="K144" s="412"/>
      <c r="L144" s="413"/>
      <c r="M144" s="414"/>
    </row>
    <row r="145" spans="1:19" x14ac:dyDescent="0.2">
      <c r="B145" s="315"/>
      <c r="C145" s="315"/>
      <c r="D145" s="315"/>
      <c r="E145" s="315"/>
      <c r="F145" s="315"/>
      <c r="G145" s="52" t="s">
        <v>344</v>
      </c>
      <c r="H145" s="32"/>
      <c r="I145" s="128"/>
      <c r="J145" s="53"/>
      <c r="K145" s="52" t="s">
        <v>345</v>
      </c>
      <c r="L145" s="128"/>
      <c r="M145" s="53"/>
      <c r="P145" s="62" t="str">
        <f>IF(( AND(I145="x",L145="x") ),"(*) Marcar solo un valor: Si o No","")</f>
        <v/>
      </c>
      <c r="S145" s="96">
        <v>260</v>
      </c>
    </row>
    <row r="146" spans="1:19" ht="7.5" customHeight="1" x14ac:dyDescent="0.2">
      <c r="B146" s="315"/>
      <c r="C146" s="315"/>
      <c r="D146" s="315"/>
      <c r="E146" s="315"/>
      <c r="F146" s="315"/>
      <c r="G146" s="415"/>
      <c r="H146" s="280"/>
      <c r="I146" s="280"/>
      <c r="J146" s="281"/>
      <c r="K146" s="415"/>
      <c r="L146" s="280"/>
      <c r="M146" s="281"/>
    </row>
    <row r="147" spans="1:19" ht="4.5" customHeight="1" x14ac:dyDescent="0.2">
      <c r="B147" s="406" t="s">
        <v>346</v>
      </c>
      <c r="C147" s="307"/>
      <c r="D147" s="307"/>
      <c r="E147" s="307"/>
      <c r="F147" s="407"/>
      <c r="G147" s="412"/>
      <c r="H147" s="413"/>
      <c r="I147" s="413"/>
      <c r="J147" s="414"/>
      <c r="K147" s="412"/>
      <c r="L147" s="413"/>
      <c r="M147" s="414"/>
    </row>
    <row r="148" spans="1:19" x14ac:dyDescent="0.2">
      <c r="B148" s="408"/>
      <c r="C148" s="311"/>
      <c r="D148" s="311"/>
      <c r="E148" s="311"/>
      <c r="F148" s="409"/>
      <c r="G148" s="52" t="s">
        <v>344</v>
      </c>
      <c r="H148" s="32"/>
      <c r="I148" s="128"/>
      <c r="J148" s="53"/>
      <c r="K148" s="52" t="s">
        <v>345</v>
      </c>
      <c r="L148" s="128"/>
      <c r="M148" s="53"/>
      <c r="P148" s="62" t="str">
        <f>IF(( AND(I148="x",L148="x") ),"(*) Marcar solo un valor: Si o No","")</f>
        <v/>
      </c>
      <c r="S148" s="96">
        <v>261</v>
      </c>
    </row>
    <row r="149" spans="1:19" ht="5.25" customHeight="1" x14ac:dyDescent="0.2">
      <c r="B149" s="410"/>
      <c r="C149" s="375"/>
      <c r="D149" s="375"/>
      <c r="E149" s="375"/>
      <c r="F149" s="411"/>
      <c r="G149" s="415"/>
      <c r="H149" s="280"/>
      <c r="I149" s="280"/>
      <c r="J149" s="281"/>
      <c r="K149" s="415"/>
      <c r="L149" s="280"/>
      <c r="M149" s="281"/>
    </row>
    <row r="150" spans="1:19" ht="30" customHeight="1" x14ac:dyDescent="0.2">
      <c r="A150" s="48" t="s">
        <v>324</v>
      </c>
      <c r="B150" s="365" t="s">
        <v>566</v>
      </c>
      <c r="C150" s="365"/>
      <c r="D150" s="365"/>
      <c r="E150" s="365"/>
      <c r="F150" s="365"/>
      <c r="G150" s="365"/>
      <c r="H150" s="365"/>
      <c r="I150" s="365"/>
      <c r="J150" s="365"/>
      <c r="K150" s="365"/>
      <c r="L150" s="365"/>
      <c r="M150" s="365"/>
    </row>
    <row r="151" spans="1:19" ht="14.25" x14ac:dyDescent="0.2">
      <c r="A151" s="55"/>
      <c r="B151" s="365" t="s">
        <v>567</v>
      </c>
      <c r="C151" s="365"/>
      <c r="D151" s="365"/>
      <c r="E151" s="365"/>
      <c r="F151" s="365"/>
      <c r="G151" s="365"/>
      <c r="H151" s="365"/>
      <c r="I151" s="365"/>
      <c r="J151" s="365"/>
      <c r="K151" s="365"/>
      <c r="L151" s="365"/>
      <c r="M151" s="365"/>
    </row>
    <row r="152" spans="1:19" x14ac:dyDescent="0.2">
      <c r="A152" s="48" t="s">
        <v>324</v>
      </c>
      <c r="B152" s="365" t="s">
        <v>568</v>
      </c>
      <c r="C152" s="365"/>
      <c r="D152" s="365"/>
      <c r="E152" s="365"/>
      <c r="F152" s="365"/>
      <c r="G152" s="365"/>
      <c r="H152" s="365"/>
      <c r="I152" s="365"/>
      <c r="J152" s="365"/>
      <c r="K152" s="365"/>
      <c r="L152" s="365"/>
      <c r="M152" s="365"/>
    </row>
    <row r="153" spans="1:19" hidden="1" x14ac:dyDescent="0.2"/>
    <row r="154" spans="1:19" hidden="1" x14ac:dyDescent="0.2">
      <c r="B154" s="403" t="s">
        <v>604</v>
      </c>
      <c r="C154" s="404"/>
      <c r="D154" s="404"/>
      <c r="E154" s="404"/>
      <c r="F154" s="404"/>
      <c r="G154" s="404"/>
      <c r="H154" s="404"/>
      <c r="I154" s="404"/>
      <c r="J154" s="404"/>
      <c r="K154" s="404"/>
      <c r="L154" s="404"/>
      <c r="M154" s="405"/>
    </row>
    <row r="155" spans="1:19" hidden="1" x14ac:dyDescent="0.2">
      <c r="B155" s="315" t="s">
        <v>335</v>
      </c>
      <c r="C155" s="315"/>
      <c r="D155" s="361"/>
      <c r="E155" s="361"/>
      <c r="F155" s="361"/>
      <c r="G155" s="361"/>
      <c r="H155" s="361"/>
      <c r="I155" s="361"/>
      <c r="J155" s="361"/>
      <c r="K155" s="361"/>
      <c r="L155" s="361"/>
      <c r="M155" s="361"/>
      <c r="S155" s="96">
        <v>262</v>
      </c>
    </row>
    <row r="156" spans="1:19" hidden="1" x14ac:dyDescent="0.2">
      <c r="B156" s="315" t="s">
        <v>336</v>
      </c>
      <c r="C156" s="315"/>
      <c r="D156" s="395"/>
      <c r="E156" s="395"/>
      <c r="F156" s="395"/>
      <c r="G156" s="395"/>
      <c r="H156" s="395"/>
      <c r="I156" s="395"/>
      <c r="J156" s="395"/>
      <c r="K156" s="395"/>
      <c r="L156" s="395"/>
      <c r="M156" s="395"/>
      <c r="S156" s="96">
        <v>263</v>
      </c>
    </row>
    <row r="157" spans="1:19" hidden="1" x14ac:dyDescent="0.2">
      <c r="A157" s="32"/>
      <c r="B157" s="315" t="s">
        <v>337</v>
      </c>
      <c r="C157" s="315"/>
      <c r="D157" s="361"/>
      <c r="E157" s="361"/>
      <c r="F157" s="361"/>
      <c r="G157" s="361"/>
      <c r="H157" s="361"/>
      <c r="I157" s="361"/>
      <c r="J157" s="361"/>
      <c r="K157" s="361"/>
      <c r="L157" s="361"/>
      <c r="M157" s="361"/>
      <c r="S157" s="96">
        <v>264</v>
      </c>
    </row>
    <row r="158" spans="1:19" hidden="1" x14ac:dyDescent="0.2">
      <c r="A158" s="419"/>
      <c r="B158" s="420"/>
      <c r="C158" s="420"/>
      <c r="D158" s="420"/>
      <c r="E158" s="420"/>
      <c r="F158" s="420"/>
      <c r="G158" s="420"/>
      <c r="H158" s="420"/>
      <c r="I158" s="420"/>
      <c r="J158" s="420"/>
      <c r="K158" s="420"/>
      <c r="L158" s="420"/>
      <c r="M158" s="420"/>
    </row>
    <row r="159" spans="1:19" ht="15" hidden="1" customHeight="1" x14ac:dyDescent="0.2">
      <c r="B159" s="302" t="s">
        <v>565</v>
      </c>
      <c r="C159" s="302"/>
      <c r="D159" s="302" t="s">
        <v>243</v>
      </c>
      <c r="E159" s="302"/>
      <c r="F159" s="302"/>
      <c r="G159" s="302" t="s">
        <v>338</v>
      </c>
      <c r="H159" s="302"/>
      <c r="I159" s="302"/>
      <c r="J159" s="302"/>
      <c r="K159" s="302"/>
      <c r="L159" s="302"/>
      <c r="M159" s="302"/>
    </row>
    <row r="160" spans="1:19" ht="21" hidden="1" customHeight="1" x14ac:dyDescent="0.2">
      <c r="B160" s="302"/>
      <c r="C160" s="302"/>
      <c r="D160" s="82" t="s">
        <v>339</v>
      </c>
      <c r="E160" s="302" t="s">
        <v>340</v>
      </c>
      <c r="F160" s="302"/>
      <c r="G160" s="302"/>
      <c r="H160" s="302"/>
      <c r="I160" s="302"/>
      <c r="J160" s="302"/>
      <c r="K160" s="302"/>
      <c r="L160" s="302"/>
      <c r="M160" s="302"/>
      <c r="O160" s="86" t="s">
        <v>608</v>
      </c>
      <c r="P160" s="90" t="s">
        <v>609</v>
      </c>
      <c r="S160" s="96">
        <v>265</v>
      </c>
    </row>
    <row r="161" spans="1:20" hidden="1" x14ac:dyDescent="0.2">
      <c r="B161" s="336"/>
      <c r="C161" s="338"/>
      <c r="D161" s="142"/>
      <c r="E161" s="395"/>
      <c r="F161" s="395"/>
      <c r="G161" s="396"/>
      <c r="H161" s="396"/>
      <c r="I161" s="396"/>
      <c r="J161" s="396"/>
      <c r="K161" s="396"/>
      <c r="L161" s="396"/>
      <c r="M161" s="396"/>
    </row>
    <row r="162" spans="1:20" hidden="1" x14ac:dyDescent="0.2">
      <c r="B162" s="336"/>
      <c r="C162" s="338"/>
      <c r="D162" s="142"/>
      <c r="E162" s="395"/>
      <c r="F162" s="395"/>
      <c r="G162" s="396"/>
      <c r="H162" s="396"/>
      <c r="I162" s="396"/>
      <c r="J162" s="396"/>
      <c r="K162" s="396"/>
      <c r="L162" s="396"/>
      <c r="M162" s="396"/>
    </row>
    <row r="163" spans="1:20" ht="22.5" hidden="1" x14ac:dyDescent="0.2">
      <c r="B163" s="315" t="s">
        <v>341</v>
      </c>
      <c r="C163" s="315"/>
      <c r="D163" s="315"/>
      <c r="E163" s="315"/>
      <c r="F163" s="315"/>
      <c r="G163" s="426"/>
      <c r="H163" s="427"/>
      <c r="I163" s="427"/>
      <c r="J163" s="427"/>
      <c r="K163" s="427"/>
      <c r="L163" s="427"/>
      <c r="M163" s="428"/>
      <c r="O163" s="91" t="s">
        <v>610</v>
      </c>
      <c r="P163" s="89" t="s">
        <v>611</v>
      </c>
      <c r="S163" s="96">
        <v>0</v>
      </c>
      <c r="T163" s="96">
        <v>266</v>
      </c>
    </row>
    <row r="164" spans="1:20" hidden="1" x14ac:dyDescent="0.2">
      <c r="B164" s="315" t="s">
        <v>342</v>
      </c>
      <c r="C164" s="315"/>
      <c r="D164" s="315"/>
      <c r="E164" s="315"/>
      <c r="F164" s="315"/>
      <c r="G164" s="426"/>
      <c r="H164" s="427"/>
      <c r="I164" s="427"/>
      <c r="J164" s="427"/>
      <c r="K164" s="427"/>
      <c r="L164" s="427"/>
      <c r="M164" s="428"/>
      <c r="S164" s="96">
        <v>267</v>
      </c>
    </row>
    <row r="165" spans="1:20" ht="8.25" hidden="1" customHeight="1" x14ac:dyDescent="0.2">
      <c r="B165" s="315" t="s">
        <v>343</v>
      </c>
      <c r="C165" s="315"/>
      <c r="D165" s="315"/>
      <c r="E165" s="315"/>
      <c r="F165" s="315"/>
      <c r="G165" s="412"/>
      <c r="H165" s="413"/>
      <c r="I165" s="413"/>
      <c r="J165" s="414"/>
      <c r="K165" s="412"/>
      <c r="L165" s="413"/>
      <c r="M165" s="414"/>
    </row>
    <row r="166" spans="1:20" hidden="1" x14ac:dyDescent="0.2">
      <c r="B166" s="315"/>
      <c r="C166" s="315"/>
      <c r="D166" s="315"/>
      <c r="E166" s="315"/>
      <c r="F166" s="315"/>
      <c r="G166" s="52" t="s">
        <v>344</v>
      </c>
      <c r="H166" s="32"/>
      <c r="I166" s="128"/>
      <c r="J166" s="53"/>
      <c r="K166" s="52" t="s">
        <v>345</v>
      </c>
      <c r="L166" s="128"/>
      <c r="M166" s="53"/>
      <c r="P166" s="62" t="str">
        <f>IF(( AND(I166="x",L166="x") ),"(*) Marcar solo un valor: Si o No","")</f>
        <v/>
      </c>
      <c r="S166" s="96">
        <v>268</v>
      </c>
    </row>
    <row r="167" spans="1:20" ht="7.5" hidden="1" customHeight="1" x14ac:dyDescent="0.2">
      <c r="B167" s="315"/>
      <c r="C167" s="315"/>
      <c r="D167" s="315"/>
      <c r="E167" s="315"/>
      <c r="F167" s="315"/>
      <c r="G167" s="415"/>
      <c r="H167" s="280"/>
      <c r="I167" s="280"/>
      <c r="J167" s="281"/>
      <c r="K167" s="415"/>
      <c r="L167" s="280"/>
      <c r="M167" s="281"/>
    </row>
    <row r="168" spans="1:20" ht="4.5" hidden="1" customHeight="1" x14ac:dyDescent="0.2">
      <c r="B168" s="406" t="s">
        <v>346</v>
      </c>
      <c r="C168" s="307"/>
      <c r="D168" s="307"/>
      <c r="E168" s="307"/>
      <c r="F168" s="407"/>
      <c r="G168" s="412"/>
      <c r="H168" s="413"/>
      <c r="I168" s="413"/>
      <c r="J168" s="414"/>
      <c r="K168" s="412"/>
      <c r="L168" s="413"/>
      <c r="M168" s="414"/>
    </row>
    <row r="169" spans="1:20" hidden="1" x14ac:dyDescent="0.2">
      <c r="B169" s="408"/>
      <c r="C169" s="311"/>
      <c r="D169" s="311"/>
      <c r="E169" s="311"/>
      <c r="F169" s="409"/>
      <c r="G169" s="52" t="s">
        <v>344</v>
      </c>
      <c r="H169" s="32"/>
      <c r="I169" s="128"/>
      <c r="J169" s="53"/>
      <c r="K169" s="52" t="s">
        <v>345</v>
      </c>
      <c r="L169" s="128"/>
      <c r="M169" s="53"/>
      <c r="P169" s="62" t="str">
        <f>IF(( AND(I169="x",L169="x") ),"(*) Marcar solo un valor: Si o No","")</f>
        <v/>
      </c>
      <c r="S169" s="96">
        <v>269</v>
      </c>
    </row>
    <row r="170" spans="1:20" ht="5.25" hidden="1" customHeight="1" x14ac:dyDescent="0.2">
      <c r="B170" s="410"/>
      <c r="C170" s="375"/>
      <c r="D170" s="375"/>
      <c r="E170" s="375"/>
      <c r="F170" s="411"/>
      <c r="G170" s="415"/>
      <c r="H170" s="280"/>
      <c r="I170" s="280"/>
      <c r="J170" s="281"/>
      <c r="K170" s="415"/>
      <c r="L170" s="280"/>
      <c r="M170" s="281"/>
    </row>
    <row r="171" spans="1:20" ht="30" hidden="1" customHeight="1" x14ac:dyDescent="0.2">
      <c r="A171" s="48" t="s">
        <v>324</v>
      </c>
      <c r="B171" s="365" t="s">
        <v>566</v>
      </c>
      <c r="C171" s="365"/>
      <c r="D171" s="365"/>
      <c r="E171" s="365"/>
      <c r="F171" s="365"/>
      <c r="G171" s="365"/>
      <c r="H171" s="365"/>
      <c r="I171" s="365"/>
      <c r="J171" s="365"/>
      <c r="K171" s="365"/>
      <c r="L171" s="365"/>
      <c r="M171" s="365"/>
    </row>
    <row r="172" spans="1:20" ht="14.25" hidden="1" x14ac:dyDescent="0.2">
      <c r="A172" s="55"/>
      <c r="B172" s="365" t="s">
        <v>567</v>
      </c>
      <c r="C172" s="365"/>
      <c r="D172" s="365"/>
      <c r="E172" s="365"/>
      <c r="F172" s="365"/>
      <c r="G172" s="365"/>
      <c r="H172" s="365"/>
      <c r="I172" s="365"/>
      <c r="J172" s="365"/>
      <c r="K172" s="365"/>
      <c r="L172" s="365"/>
      <c r="M172" s="365"/>
    </row>
    <row r="173" spans="1:20" hidden="1" x14ac:dyDescent="0.2">
      <c r="A173" s="48" t="s">
        <v>324</v>
      </c>
      <c r="B173" s="365" t="s">
        <v>568</v>
      </c>
      <c r="C173" s="365"/>
      <c r="D173" s="365"/>
      <c r="E173" s="365"/>
      <c r="F173" s="365"/>
      <c r="G173" s="365"/>
      <c r="H173" s="365"/>
      <c r="I173" s="365"/>
      <c r="J173" s="365"/>
      <c r="K173" s="365"/>
      <c r="L173" s="365"/>
      <c r="M173" s="365"/>
    </row>
  </sheetData>
  <sheetProtection password="C71F" sheet="1" objects="1" scenarios="1" formatCells="0" formatRows="0" insertRows="0"/>
  <mergeCells count="349">
    <mergeCell ref="G66:M66"/>
    <mergeCell ref="B33:C33"/>
    <mergeCell ref="E33:F33"/>
    <mergeCell ref="G33:M33"/>
    <mergeCell ref="B59:C59"/>
    <mergeCell ref="E59:F59"/>
    <mergeCell ref="G59:M59"/>
    <mergeCell ref="B62:C62"/>
    <mergeCell ref="E62:F62"/>
    <mergeCell ref="G62:M62"/>
    <mergeCell ref="B54:C54"/>
    <mergeCell ref="E54:F54"/>
    <mergeCell ref="G54:M54"/>
    <mergeCell ref="B55:C55"/>
    <mergeCell ref="E55:F55"/>
    <mergeCell ref="G55:M55"/>
    <mergeCell ref="B56:C56"/>
    <mergeCell ref="E56:F56"/>
    <mergeCell ref="G56:M56"/>
    <mergeCell ref="B57:C57"/>
    <mergeCell ref="E57:F57"/>
    <mergeCell ref="G57:M57"/>
    <mergeCell ref="B58:C58"/>
    <mergeCell ref="E58:F58"/>
    <mergeCell ref="G58:M58"/>
    <mergeCell ref="B64:C64"/>
    <mergeCell ref="E64:F64"/>
    <mergeCell ref="G64:M64"/>
    <mergeCell ref="B63:C63"/>
    <mergeCell ref="E63:F63"/>
    <mergeCell ref="B29:C29"/>
    <mergeCell ref="E29:F29"/>
    <mergeCell ref="G29:M29"/>
    <mergeCell ref="B53:C53"/>
    <mergeCell ref="E53:F53"/>
    <mergeCell ref="G53:M53"/>
    <mergeCell ref="B47:C47"/>
    <mergeCell ref="D47:M47"/>
    <mergeCell ref="B48:C48"/>
    <mergeCell ref="D48:M48"/>
    <mergeCell ref="B49:C49"/>
    <mergeCell ref="D49:M49"/>
    <mergeCell ref="B42:M42"/>
    <mergeCell ref="B43:M43"/>
    <mergeCell ref="B44:M44"/>
    <mergeCell ref="B46:M46"/>
    <mergeCell ref="B30:C30"/>
    <mergeCell ref="E30:F30"/>
    <mergeCell ref="B171:M171"/>
    <mergeCell ref="B172:M172"/>
    <mergeCell ref="B173:M173"/>
    <mergeCell ref="B154:M154"/>
    <mergeCell ref="B121:M121"/>
    <mergeCell ref="B168:F170"/>
    <mergeCell ref="G168:J168"/>
    <mergeCell ref="K168:M168"/>
    <mergeCell ref="G170:J170"/>
    <mergeCell ref="K170:M170"/>
    <mergeCell ref="B164:F164"/>
    <mergeCell ref="G164:M164"/>
    <mergeCell ref="B165:F167"/>
    <mergeCell ref="G165:J165"/>
    <mergeCell ref="K165:M165"/>
    <mergeCell ref="G167:J167"/>
    <mergeCell ref="K167:M167"/>
    <mergeCell ref="B162:C162"/>
    <mergeCell ref="E162:F162"/>
    <mergeCell ref="G162:M162"/>
    <mergeCell ref="B163:F163"/>
    <mergeCell ref="G163:M163"/>
    <mergeCell ref="B159:C160"/>
    <mergeCell ref="D159:F159"/>
    <mergeCell ref="G159:M160"/>
    <mergeCell ref="E160:F160"/>
    <mergeCell ref="B161:C161"/>
    <mergeCell ref="E161:F161"/>
    <mergeCell ref="G161:M161"/>
    <mergeCell ref="B156:C156"/>
    <mergeCell ref="D156:M156"/>
    <mergeCell ref="B157:C157"/>
    <mergeCell ref="D157:M157"/>
    <mergeCell ref="A158:M158"/>
    <mergeCell ref="B150:M150"/>
    <mergeCell ref="B151:M151"/>
    <mergeCell ref="B152:M152"/>
    <mergeCell ref="B155:C155"/>
    <mergeCell ref="D155:M155"/>
    <mergeCell ref="B147:F149"/>
    <mergeCell ref="G147:J147"/>
    <mergeCell ref="K147:M147"/>
    <mergeCell ref="G149:J149"/>
    <mergeCell ref="K149:M149"/>
    <mergeCell ref="B143:F143"/>
    <mergeCell ref="G143:M143"/>
    <mergeCell ref="B144:F146"/>
    <mergeCell ref="G144:J144"/>
    <mergeCell ref="K144:M144"/>
    <mergeCell ref="G146:J146"/>
    <mergeCell ref="K146:M146"/>
    <mergeCell ref="B141:C141"/>
    <mergeCell ref="E141:F141"/>
    <mergeCell ref="G141:M141"/>
    <mergeCell ref="B142:F142"/>
    <mergeCell ref="G142:M142"/>
    <mergeCell ref="B126:C127"/>
    <mergeCell ref="D126:F126"/>
    <mergeCell ref="G126:M127"/>
    <mergeCell ref="E127:F127"/>
    <mergeCell ref="B128:C128"/>
    <mergeCell ref="E128:F128"/>
    <mergeCell ref="G128:M128"/>
    <mergeCell ref="B123:C123"/>
    <mergeCell ref="D123:M123"/>
    <mergeCell ref="B124:C124"/>
    <mergeCell ref="D124:M124"/>
    <mergeCell ref="A125:M125"/>
    <mergeCell ref="B106:C106"/>
    <mergeCell ref="B116:M116"/>
    <mergeCell ref="B117:M117"/>
    <mergeCell ref="B118:M118"/>
    <mergeCell ref="B122:C122"/>
    <mergeCell ref="D122:M122"/>
    <mergeCell ref="B113:F115"/>
    <mergeCell ref="G113:J113"/>
    <mergeCell ref="K113:M113"/>
    <mergeCell ref="G115:J115"/>
    <mergeCell ref="K115:M115"/>
    <mergeCell ref="B109:F109"/>
    <mergeCell ref="G109:M109"/>
    <mergeCell ref="B110:F112"/>
    <mergeCell ref="G110:J110"/>
    <mergeCell ref="K110:M110"/>
    <mergeCell ref="G112:J112"/>
    <mergeCell ref="K112:M112"/>
    <mergeCell ref="B107:C107"/>
    <mergeCell ref="E107:F107"/>
    <mergeCell ref="G107:M107"/>
    <mergeCell ref="B108:F108"/>
    <mergeCell ref="G108:M108"/>
    <mergeCell ref="G101:M101"/>
    <mergeCell ref="G102:M102"/>
    <mergeCell ref="G103:M103"/>
    <mergeCell ref="G104:M104"/>
    <mergeCell ref="B93:C94"/>
    <mergeCell ref="D93:F93"/>
    <mergeCell ref="G93:M94"/>
    <mergeCell ref="B91:C91"/>
    <mergeCell ref="G105:M105"/>
    <mergeCell ref="B74:C74"/>
    <mergeCell ref="E74:F74"/>
    <mergeCell ref="G74:M74"/>
    <mergeCell ref="A50:M50"/>
    <mergeCell ref="B51:C52"/>
    <mergeCell ref="D51:F51"/>
    <mergeCell ref="G51:M52"/>
    <mergeCell ref="E52:F52"/>
    <mergeCell ref="B66:C66"/>
    <mergeCell ref="B67:C67"/>
    <mergeCell ref="B68:C68"/>
    <mergeCell ref="B69:C69"/>
    <mergeCell ref="B70:C70"/>
    <mergeCell ref="B71:C71"/>
    <mergeCell ref="B72:C72"/>
    <mergeCell ref="B73:C73"/>
    <mergeCell ref="G63:M63"/>
    <mergeCell ref="G67:M67"/>
    <mergeCell ref="E66:F66"/>
    <mergeCell ref="E67:F67"/>
    <mergeCell ref="E68:F68"/>
    <mergeCell ref="E69:F69"/>
    <mergeCell ref="E70:F70"/>
    <mergeCell ref="E71:F71"/>
    <mergeCell ref="G11:M11"/>
    <mergeCell ref="B39:F41"/>
    <mergeCell ref="G26:M27"/>
    <mergeCell ref="G28:M28"/>
    <mergeCell ref="G31:M31"/>
    <mergeCell ref="G34:M34"/>
    <mergeCell ref="G35:M35"/>
    <mergeCell ref="B28:C28"/>
    <mergeCell ref="B31:C31"/>
    <mergeCell ref="E28:F28"/>
    <mergeCell ref="E31:F31"/>
    <mergeCell ref="B36:F38"/>
    <mergeCell ref="B26:C27"/>
    <mergeCell ref="E27:F27"/>
    <mergeCell ref="D26:F26"/>
    <mergeCell ref="B34:F34"/>
    <mergeCell ref="B35:F35"/>
    <mergeCell ref="K39:M39"/>
    <mergeCell ref="K41:M41"/>
    <mergeCell ref="G39:J39"/>
    <mergeCell ref="G41:J41"/>
    <mergeCell ref="K38:M38"/>
    <mergeCell ref="G36:J36"/>
    <mergeCell ref="G38:J38"/>
    <mergeCell ref="A14:D14"/>
    <mergeCell ref="C17:E17"/>
    <mergeCell ref="C18:E18"/>
    <mergeCell ref="C19:E19"/>
    <mergeCell ref="A15:D15"/>
    <mergeCell ref="D22:M22"/>
    <mergeCell ref="A16:M16"/>
    <mergeCell ref="A20:M20"/>
    <mergeCell ref="I17:J17"/>
    <mergeCell ref="F17:H17"/>
    <mergeCell ref="D23:M23"/>
    <mergeCell ref="D24:M24"/>
    <mergeCell ref="B22:C22"/>
    <mergeCell ref="B23:C23"/>
    <mergeCell ref="B24:C24"/>
    <mergeCell ref="I18:J18"/>
    <mergeCell ref="F18:H18"/>
    <mergeCell ref="F19:H19"/>
    <mergeCell ref="I19:J19"/>
    <mergeCell ref="A1:M1"/>
    <mergeCell ref="A8:M8"/>
    <mergeCell ref="A10:D10"/>
    <mergeCell ref="A12:M12"/>
    <mergeCell ref="A25:M25"/>
    <mergeCell ref="A2:M2"/>
    <mergeCell ref="A9:M9"/>
    <mergeCell ref="A13:M13"/>
    <mergeCell ref="K36:M36"/>
    <mergeCell ref="A3:D3"/>
    <mergeCell ref="A4:D4"/>
    <mergeCell ref="A5:D5"/>
    <mergeCell ref="A6:D6"/>
    <mergeCell ref="A7:D7"/>
    <mergeCell ref="G3:M3"/>
    <mergeCell ref="G4:M4"/>
    <mergeCell ref="G5:M5"/>
    <mergeCell ref="G6:M6"/>
    <mergeCell ref="G7:M7"/>
    <mergeCell ref="G10:M10"/>
    <mergeCell ref="G14:M14"/>
    <mergeCell ref="G15:M15"/>
    <mergeCell ref="B21:M21"/>
    <mergeCell ref="A11:D11"/>
    <mergeCell ref="G76:M76"/>
    <mergeCell ref="B77:F79"/>
    <mergeCell ref="G77:J77"/>
    <mergeCell ref="K77:M77"/>
    <mergeCell ref="G79:J79"/>
    <mergeCell ref="K79:M79"/>
    <mergeCell ref="E94:F94"/>
    <mergeCell ref="B95:C95"/>
    <mergeCell ref="E95:F95"/>
    <mergeCell ref="G95:M95"/>
    <mergeCell ref="B90:C90"/>
    <mergeCell ref="D90:M90"/>
    <mergeCell ref="D91:M91"/>
    <mergeCell ref="A92:M92"/>
    <mergeCell ref="E129:F129"/>
    <mergeCell ref="E130:F130"/>
    <mergeCell ref="G69:M69"/>
    <mergeCell ref="G70:M70"/>
    <mergeCell ref="G71:M71"/>
    <mergeCell ref="G72:M72"/>
    <mergeCell ref="G73:M73"/>
    <mergeCell ref="B83:M83"/>
    <mergeCell ref="B84:M84"/>
    <mergeCell ref="B85:M85"/>
    <mergeCell ref="B89:C89"/>
    <mergeCell ref="D89:M89"/>
    <mergeCell ref="B88:M88"/>
    <mergeCell ref="B80:F82"/>
    <mergeCell ref="G80:J80"/>
    <mergeCell ref="K80:M80"/>
    <mergeCell ref="G82:J82"/>
    <mergeCell ref="K82:M82"/>
    <mergeCell ref="E72:F72"/>
    <mergeCell ref="E73:F73"/>
    <mergeCell ref="G100:M100"/>
    <mergeCell ref="B75:F75"/>
    <mergeCell ref="G75:M75"/>
    <mergeCell ref="B76:F76"/>
    <mergeCell ref="B136:C136"/>
    <mergeCell ref="B137:C137"/>
    <mergeCell ref="G30:M30"/>
    <mergeCell ref="G129:M129"/>
    <mergeCell ref="G130:M130"/>
    <mergeCell ref="G131:M131"/>
    <mergeCell ref="G132:M132"/>
    <mergeCell ref="G133:M133"/>
    <mergeCell ref="G134:M134"/>
    <mergeCell ref="B129:C129"/>
    <mergeCell ref="B130:C130"/>
    <mergeCell ref="B131:C131"/>
    <mergeCell ref="B132:C132"/>
    <mergeCell ref="B133:C133"/>
    <mergeCell ref="B134:C134"/>
    <mergeCell ref="B96:C96"/>
    <mergeCell ref="B97:C97"/>
    <mergeCell ref="B98:C98"/>
    <mergeCell ref="B99:C99"/>
    <mergeCell ref="B100:C100"/>
    <mergeCell ref="B101:C101"/>
    <mergeCell ref="B102:C102"/>
    <mergeCell ref="B103:C103"/>
    <mergeCell ref="B104:C104"/>
    <mergeCell ref="G61:M61"/>
    <mergeCell ref="B65:C65"/>
    <mergeCell ref="E65:F65"/>
    <mergeCell ref="G65:M65"/>
    <mergeCell ref="B138:C138"/>
    <mergeCell ref="B139:C139"/>
    <mergeCell ref="B140:C140"/>
    <mergeCell ref="E140:F140"/>
    <mergeCell ref="G140:M140"/>
    <mergeCell ref="G135:M135"/>
    <mergeCell ref="G136:M136"/>
    <mergeCell ref="G137:M137"/>
    <mergeCell ref="G138:M138"/>
    <mergeCell ref="G139:M139"/>
    <mergeCell ref="E138:F138"/>
    <mergeCell ref="E139:F139"/>
    <mergeCell ref="E131:F131"/>
    <mergeCell ref="E132:F132"/>
    <mergeCell ref="E133:F133"/>
    <mergeCell ref="E134:F134"/>
    <mergeCell ref="E135:F135"/>
    <mergeCell ref="E136:F136"/>
    <mergeCell ref="E137:F137"/>
    <mergeCell ref="B135:C135"/>
    <mergeCell ref="G32:M32"/>
    <mergeCell ref="E32:F32"/>
    <mergeCell ref="E106:F106"/>
    <mergeCell ref="G106:M106"/>
    <mergeCell ref="B105:C105"/>
    <mergeCell ref="E105:F105"/>
    <mergeCell ref="E96:F96"/>
    <mergeCell ref="E97:F97"/>
    <mergeCell ref="E98:F98"/>
    <mergeCell ref="E99:F99"/>
    <mergeCell ref="E100:F100"/>
    <mergeCell ref="E101:F101"/>
    <mergeCell ref="E102:F102"/>
    <mergeCell ref="E103:F103"/>
    <mergeCell ref="E104:F104"/>
    <mergeCell ref="G96:M96"/>
    <mergeCell ref="G97:M97"/>
    <mergeCell ref="G98:M98"/>
    <mergeCell ref="G99:M99"/>
    <mergeCell ref="B60:C60"/>
    <mergeCell ref="E60:F60"/>
    <mergeCell ref="G60:M60"/>
    <mergeCell ref="B61:C61"/>
    <mergeCell ref="E61:F61"/>
  </mergeCells>
  <dataValidations xWindow="370" yWindow="739" count="7">
    <dataValidation type="textLength" allowBlank="1" showErrorMessage="1" error="Cantidad de caracteres NO valido." sqref="G15:M15 G11:M11 G4:M7">
      <formula1>Explicacion_LongMinimo</formula1>
      <formula2>Explicacion_LongMaximo</formula2>
    </dataValidation>
    <dataValidation type="custom" allowBlank="1" showDropDown="1" showInputMessage="1" showErrorMessage="1" error="Valor NO Válido." prompt="Ingrese &quot;X&quot;" sqref="E4:F7 E11:F11 E15:F15 I37 L37 L40 I40 I78 L78 L81 I81 I111 L111 L114 I114 I145 L145 I148 L148 I166 L166 I169 L169">
      <formula1>COUNTIF(Respuesta_SINO,TRIM(CELL("contenido")))=1</formula1>
    </dataValidation>
    <dataValidation type="custom" allowBlank="1" showDropDown="1" showInputMessage="1" showErrorMessage="1" error="Valor NO Valido." prompt="Ingrese &quot;X&quot;" sqref="F18:J19">
      <formula1>COUNTIF(Respuesta_SINO,TRIM(CELL("contenido")))=1</formula1>
    </dataValidation>
    <dataValidation type="date" operator="lessThan" allowBlank="1" showInputMessage="1" showErrorMessage="1" error="Fecha No Valido" prompt="(dd/mm/yyyy)" sqref="D28:D33 D161:D162 D95:D107 D128:D141 D64:D74 D53:D62">
      <formula1>E28</formula1>
    </dataValidation>
    <dataValidation type="date" operator="greaterThan" allowBlank="1" showInputMessage="1" showErrorMessage="1" error="Fecha No Valido" prompt="(dd/mm/yyyy)" sqref="E28:F33 E161:F162 E95:F107 E128:F141 E64:F74 E53:F62">
      <formula1>D28</formula1>
    </dataValidation>
    <dataValidation type="date" allowBlank="1" showInputMessage="1" showErrorMessage="1" error="Fecha No Valida" prompt="(dd/mm/yyyy)" sqref="D23:M23 D48:M48 D90:M90 D123:M123 D156:M156">
      <formula1>Fecha_Minimo</formula1>
      <formula2>Fecha_Maximo</formula2>
    </dataValidation>
    <dataValidation type="decimal" allowBlank="1" showInputMessage="1" showErrorMessage="1" error="Valor NO Válido" prompt="Ingrese Número" sqref="G34:M35 G75:M76 G108:M109 G142:M143 G163:M164">
      <formula1>Decimal2_Minimo</formula1>
      <formula2>Decimal2_Maximo</formula2>
    </dataValidation>
  </dataValidations>
  <hyperlinks>
    <hyperlink ref="P2" location="Principal!A1" display="Volver al Indice"/>
  </hyperlinks>
  <pageMargins left="0.7" right="0.7" top="0.75" bottom="0.75" header="0.3" footer="0.3"/>
  <pageSetup paperSize="9" orientation="portrait" r:id="rId1"/>
  <rowBreaks count="1" manualBreakCount="1">
    <brk id="24"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8"/>
  </sheetPr>
  <dimension ref="A1:V74"/>
  <sheetViews>
    <sheetView topLeftCell="A58" zoomScaleNormal="100" workbookViewId="0">
      <selection activeCell="G63" sqref="G63"/>
    </sheetView>
  </sheetViews>
  <sheetFormatPr baseColWidth="10" defaultRowHeight="12.75" x14ac:dyDescent="0.2"/>
  <cols>
    <col min="1" max="1" width="3.42578125" style="5" customWidth="1"/>
    <col min="2" max="2" width="5.28515625" style="5" customWidth="1"/>
    <col min="3" max="3" width="13" style="5" customWidth="1"/>
    <col min="4" max="4" width="4.140625" style="5" customWidth="1"/>
    <col min="5" max="5" width="4.42578125" style="5" customWidth="1"/>
    <col min="6" max="6" width="4.7109375" style="5" customWidth="1"/>
    <col min="7" max="7" width="10.42578125" style="5" customWidth="1"/>
    <col min="8" max="8" width="5.28515625" style="5" customWidth="1"/>
    <col min="9" max="9" width="5" style="5" customWidth="1"/>
    <col min="10" max="10" width="8.7109375" style="5" customWidth="1"/>
    <col min="11" max="11" width="9" style="5" customWidth="1"/>
    <col min="12" max="12" width="13.5703125" style="5" customWidth="1"/>
    <col min="13" max="13" width="0.7109375" style="5" customWidth="1"/>
    <col min="14" max="14" width="5.28515625" style="5" bestFit="1" customWidth="1"/>
    <col min="15" max="15" width="47.5703125" style="5" customWidth="1"/>
    <col min="16" max="18" width="4.140625" style="5" customWidth="1"/>
    <col min="19" max="19" width="4.140625" style="96" customWidth="1"/>
    <col min="20" max="20" width="5.28515625" style="96" customWidth="1"/>
    <col min="21" max="21" width="3" style="96" customWidth="1"/>
    <col min="22" max="22" width="3.42578125" style="96" customWidth="1"/>
    <col min="23" max="16384" width="11.42578125" style="5"/>
  </cols>
  <sheetData>
    <row r="1" spans="1:22" ht="15" x14ac:dyDescent="0.2">
      <c r="A1" s="258" t="s">
        <v>69</v>
      </c>
      <c r="B1" s="258"/>
      <c r="C1" s="258"/>
      <c r="D1" s="258"/>
      <c r="E1" s="258"/>
      <c r="F1" s="258"/>
      <c r="G1" s="258"/>
      <c r="H1" s="258"/>
      <c r="I1" s="258"/>
      <c r="J1" s="258"/>
      <c r="K1" s="258"/>
      <c r="L1" s="258"/>
      <c r="O1" s="125" t="e">
        <f>#REF!</f>
        <v>#REF!</v>
      </c>
      <c r="U1" s="97">
        <v>6</v>
      </c>
    </row>
    <row r="2" spans="1:22" ht="15" x14ac:dyDescent="0.2">
      <c r="A2" s="259" t="s">
        <v>70</v>
      </c>
      <c r="B2" s="259"/>
      <c r="C2" s="259"/>
      <c r="D2" s="259"/>
      <c r="E2" s="259"/>
      <c r="F2" s="259"/>
      <c r="G2" s="259"/>
      <c r="H2" s="259"/>
      <c r="I2" s="259"/>
      <c r="J2" s="259"/>
      <c r="K2" s="259"/>
      <c r="L2" s="259"/>
      <c r="O2" s="124" t="s">
        <v>558</v>
      </c>
      <c r="U2" s="97">
        <f>SUM(V:V)</f>
        <v>6</v>
      </c>
    </row>
    <row r="3" spans="1:22" x14ac:dyDescent="0.2">
      <c r="A3" s="280"/>
      <c r="B3" s="280"/>
      <c r="C3" s="280"/>
      <c r="D3" s="280"/>
      <c r="E3" s="280"/>
      <c r="F3" s="280"/>
      <c r="G3" s="281"/>
      <c r="H3" s="129" t="s">
        <v>1</v>
      </c>
      <c r="I3" s="129" t="s">
        <v>2</v>
      </c>
      <c r="J3" s="292" t="s">
        <v>3</v>
      </c>
      <c r="K3" s="292"/>
      <c r="L3" s="292"/>
      <c r="N3" s="80" t="s">
        <v>602</v>
      </c>
    </row>
    <row r="4" spans="1:22" ht="93.75" customHeight="1" x14ac:dyDescent="0.2">
      <c r="A4" s="305" t="s">
        <v>347</v>
      </c>
      <c r="B4" s="306"/>
      <c r="C4" s="306"/>
      <c r="D4" s="306"/>
      <c r="E4" s="306"/>
      <c r="F4" s="306"/>
      <c r="G4" s="306"/>
      <c r="H4" s="128" t="s">
        <v>20</v>
      </c>
      <c r="I4" s="128"/>
      <c r="J4" s="232" t="s">
        <v>803</v>
      </c>
      <c r="K4" s="233"/>
      <c r="L4" s="234"/>
      <c r="N4" s="81" t="str">
        <f>CONCATENATE("(",LEN(J4),")")</f>
        <v>(334)</v>
      </c>
      <c r="O4" s="78" t="str">
        <f>IF(( AND(H4="x",I4="x") ),"(*) Marcar solo un valor: Si o No",IF(AND(I4="x",LEN(J4)=0),"(*) Completar la celda de explicación",
CONCATENATE("(Si/No) Marcar con 'X' solo uno de los campos. (Explicación) Longitud Máxima de ",Explicacion_LongMaximo," caracteres")))</f>
        <v>(Si/No) Marcar con 'X' solo uno de los campos. (Explicación) Longitud Máxima de 1000 caracteres</v>
      </c>
      <c r="S4" s="96">
        <v>89</v>
      </c>
      <c r="V4" s="98">
        <f>IF( AND(H4="",I4=""),0,IF(AND(I4&lt;&gt;"",J4=""),0,1))</f>
        <v>1</v>
      </c>
    </row>
    <row r="5" spans="1:22" ht="47.25" customHeight="1" x14ac:dyDescent="0.2">
      <c r="A5" s="311" t="s">
        <v>348</v>
      </c>
      <c r="B5" s="311"/>
      <c r="C5" s="311"/>
      <c r="D5" s="311"/>
      <c r="E5" s="311"/>
      <c r="F5" s="311"/>
      <c r="G5" s="311"/>
      <c r="H5" s="311"/>
      <c r="I5" s="311"/>
      <c r="J5" s="311"/>
      <c r="K5" s="311"/>
      <c r="L5" s="311"/>
    </row>
    <row r="6" spans="1:22" ht="21.75" customHeight="1" x14ac:dyDescent="0.2">
      <c r="A6" s="440" t="s">
        <v>233</v>
      </c>
      <c r="B6" s="429"/>
      <c r="C6" s="429"/>
      <c r="D6" s="429"/>
      <c r="E6" s="429"/>
      <c r="F6" s="441"/>
      <c r="G6" s="434" t="s">
        <v>857</v>
      </c>
      <c r="H6" s="435"/>
      <c r="I6" s="435"/>
      <c r="J6" s="435"/>
      <c r="K6" s="435"/>
      <c r="L6" s="436"/>
      <c r="S6" s="96">
        <v>270</v>
      </c>
    </row>
    <row r="7" spans="1:22" ht="8.25" customHeight="1" x14ac:dyDescent="0.2">
      <c r="A7" s="429"/>
      <c r="B7" s="429"/>
      <c r="C7" s="429"/>
      <c r="D7" s="429"/>
      <c r="E7" s="429"/>
      <c r="F7" s="429"/>
      <c r="G7" s="429"/>
      <c r="H7" s="429"/>
      <c r="I7" s="429"/>
      <c r="J7" s="429"/>
      <c r="K7" s="429"/>
      <c r="L7" s="429"/>
    </row>
    <row r="8" spans="1:22" ht="15.75" customHeight="1" x14ac:dyDescent="0.2">
      <c r="A8" s="324" t="s">
        <v>234</v>
      </c>
      <c r="B8" s="324"/>
      <c r="C8" s="324"/>
      <c r="D8" s="324"/>
      <c r="E8" s="324"/>
      <c r="F8" s="324"/>
      <c r="G8" s="324"/>
      <c r="H8" s="324"/>
      <c r="I8" s="324"/>
      <c r="J8" s="324"/>
      <c r="K8" s="324"/>
      <c r="L8" s="324"/>
    </row>
    <row r="9" spans="1:22" x14ac:dyDescent="0.2">
      <c r="A9" s="324" t="s">
        <v>235</v>
      </c>
      <c r="B9" s="324"/>
      <c r="C9" s="324"/>
      <c r="D9" s="324"/>
      <c r="E9" s="324"/>
      <c r="F9" s="324"/>
      <c r="G9" s="324" t="s">
        <v>236</v>
      </c>
      <c r="H9" s="324"/>
      <c r="I9" s="324"/>
      <c r="J9" s="324"/>
      <c r="K9" s="324" t="s">
        <v>237</v>
      </c>
      <c r="L9" s="324"/>
    </row>
    <row r="10" spans="1:22" ht="21" customHeight="1" x14ac:dyDescent="0.2">
      <c r="A10" s="432" t="s">
        <v>858</v>
      </c>
      <c r="B10" s="432"/>
      <c r="C10" s="432"/>
      <c r="D10" s="432"/>
      <c r="E10" s="432"/>
      <c r="F10" s="432"/>
      <c r="G10" s="432" t="s">
        <v>677</v>
      </c>
      <c r="H10" s="432"/>
      <c r="I10" s="432"/>
      <c r="J10" s="432"/>
      <c r="K10" s="445" t="s">
        <v>737</v>
      </c>
      <c r="L10" s="446"/>
      <c r="S10" s="96">
        <v>271</v>
      </c>
    </row>
    <row r="11" spans="1:22" x14ac:dyDescent="0.2">
      <c r="A11" s="296"/>
      <c r="B11" s="296"/>
      <c r="C11" s="296"/>
      <c r="D11" s="296"/>
      <c r="E11" s="296"/>
      <c r="F11" s="296"/>
      <c r="G11" s="296"/>
      <c r="H11" s="296"/>
      <c r="I11" s="296"/>
      <c r="J11" s="296"/>
      <c r="K11" s="296"/>
      <c r="L11" s="296"/>
    </row>
    <row r="12" spans="1:22" x14ac:dyDescent="0.2">
      <c r="A12" s="259" t="s">
        <v>71</v>
      </c>
      <c r="B12" s="259"/>
      <c r="C12" s="259"/>
      <c r="D12" s="259"/>
      <c r="E12" s="259"/>
      <c r="F12" s="259"/>
      <c r="G12" s="259"/>
      <c r="H12" s="259"/>
      <c r="I12" s="259"/>
      <c r="J12" s="259"/>
      <c r="K12" s="259"/>
      <c r="L12" s="259"/>
    </row>
    <row r="13" spans="1:22" x14ac:dyDescent="0.2">
      <c r="A13" s="280"/>
      <c r="B13" s="280"/>
      <c r="C13" s="280"/>
      <c r="D13" s="280"/>
      <c r="E13" s="280"/>
      <c r="F13" s="280"/>
      <c r="G13" s="281"/>
      <c r="H13" s="129" t="s">
        <v>1</v>
      </c>
      <c r="I13" s="129" t="s">
        <v>2</v>
      </c>
      <c r="J13" s="292" t="s">
        <v>3</v>
      </c>
      <c r="K13" s="292"/>
      <c r="L13" s="292"/>
      <c r="N13" s="80" t="s">
        <v>602</v>
      </c>
    </row>
    <row r="14" spans="1:22" ht="101.25" customHeight="1" x14ac:dyDescent="0.2">
      <c r="A14" s="309" t="s">
        <v>349</v>
      </c>
      <c r="B14" s="309"/>
      <c r="C14" s="309"/>
      <c r="D14" s="309"/>
      <c r="E14" s="309"/>
      <c r="F14" s="309"/>
      <c r="G14" s="309"/>
      <c r="H14" s="128" t="s">
        <v>20</v>
      </c>
      <c r="I14" s="128"/>
      <c r="J14" s="232" t="s">
        <v>710</v>
      </c>
      <c r="K14" s="233"/>
      <c r="L14" s="234"/>
      <c r="N14" s="81" t="str">
        <f>CONCATENATE("(",LEN(J14),")")</f>
        <v>(306)</v>
      </c>
      <c r="O14" s="78" t="str">
        <f>IF(( AND(H14="x",I14="x") ),"(*) Marcar solo un valor: Si o No",IF(AND(I14="x",LEN(J14)=0),"(*) Completar la celda de explicación",
CONCATENATE("(Si/No) Marcar con 'X' solo uno de los campos. (Explicación) Longitud Máxima de ",Explicacion_LongMaximo," caracteres")))</f>
        <v>(Si/No) Marcar con 'X' solo uno de los campos. (Explicación) Longitud Máxima de 1000 caracteres</v>
      </c>
      <c r="S14" s="96">
        <v>90</v>
      </c>
      <c r="V14" s="98">
        <f t="shared" ref="V14:V15" si="0">IF( AND(H14="",I14=""),0,IF(AND(I14&lt;&gt;"",J14=""),0,1))</f>
        <v>1</v>
      </c>
    </row>
    <row r="15" spans="1:22" ht="56.25" customHeight="1" x14ac:dyDescent="0.2">
      <c r="A15" s="309" t="s">
        <v>350</v>
      </c>
      <c r="B15" s="309"/>
      <c r="C15" s="309"/>
      <c r="D15" s="309"/>
      <c r="E15" s="309"/>
      <c r="F15" s="309"/>
      <c r="G15" s="309"/>
      <c r="H15" s="159" t="s">
        <v>20</v>
      </c>
      <c r="I15" s="159"/>
      <c r="J15" s="273" t="s">
        <v>859</v>
      </c>
      <c r="K15" s="318"/>
      <c r="L15" s="274"/>
      <c r="N15" s="81" t="str">
        <f>CONCATENATE("(",LEN(J15),")")</f>
        <v>(166)</v>
      </c>
      <c r="O15" s="78" t="str">
        <f>IF(( AND(H15="x",I15="x") ),"(*) Marcar solo un valor: Si o No",IF(AND(I15="x",LEN(J15)=0),"(*) Completar la celda de explicación",
CONCATENATE("(Si/No) Marcar con 'X' solo uno de los campos. (Explicación) Longitud Máxima de ",Explicacion_LongMaximo," caracteres")))</f>
        <v>(Si/No) Marcar con 'X' solo uno de los campos. (Explicación) Longitud Máxima de 1000 caracteres</v>
      </c>
      <c r="S15" s="96">
        <v>91</v>
      </c>
      <c r="V15" s="98">
        <f t="shared" si="0"/>
        <v>1</v>
      </c>
    </row>
    <row r="16" spans="1:22" ht="15" customHeight="1" x14ac:dyDescent="0.2">
      <c r="A16" s="444" t="s">
        <v>569</v>
      </c>
      <c r="B16" s="444"/>
      <c r="C16" s="444"/>
      <c r="D16" s="444"/>
      <c r="E16" s="444"/>
      <c r="F16" s="444"/>
      <c r="G16" s="444"/>
      <c r="H16" s="444"/>
      <c r="I16" s="444"/>
      <c r="J16" s="444"/>
      <c r="K16" s="444"/>
      <c r="L16" s="444"/>
    </row>
    <row r="17" spans="1:19" ht="29.25" customHeight="1" x14ac:dyDescent="0.2">
      <c r="A17" s="365" t="s">
        <v>570</v>
      </c>
      <c r="B17" s="365"/>
      <c r="C17" s="365"/>
      <c r="D17" s="365"/>
      <c r="E17" s="365"/>
      <c r="F17" s="365"/>
      <c r="G17" s="365"/>
      <c r="H17" s="365"/>
      <c r="I17" s="365"/>
      <c r="J17" s="365"/>
      <c r="K17" s="365"/>
      <c r="L17" s="365"/>
    </row>
    <row r="18" spans="1:19" ht="38.25" customHeight="1" x14ac:dyDescent="0.2">
      <c r="A18" s="308" t="s">
        <v>571</v>
      </c>
      <c r="B18" s="308"/>
      <c r="C18" s="308"/>
      <c r="D18" s="308"/>
      <c r="E18" s="308"/>
      <c r="F18" s="308"/>
      <c r="G18" s="308"/>
      <c r="H18" s="308"/>
      <c r="I18" s="308"/>
      <c r="J18" s="308"/>
      <c r="K18" s="308"/>
      <c r="L18" s="308"/>
    </row>
    <row r="19" spans="1:19" ht="15" customHeight="1" x14ac:dyDescent="0.2">
      <c r="C19" s="280"/>
      <c r="D19" s="280"/>
      <c r="E19" s="280"/>
      <c r="F19" s="280"/>
      <c r="G19" s="280"/>
      <c r="H19" s="280"/>
      <c r="I19" s="281"/>
      <c r="J19" s="42" t="s">
        <v>1</v>
      </c>
      <c r="K19" s="42" t="s">
        <v>2</v>
      </c>
    </row>
    <row r="20" spans="1:19" ht="15.75" customHeight="1" x14ac:dyDescent="0.2">
      <c r="C20" s="315" t="s">
        <v>351</v>
      </c>
      <c r="D20" s="315"/>
      <c r="E20" s="315"/>
      <c r="F20" s="315"/>
      <c r="G20" s="315"/>
      <c r="H20" s="315"/>
      <c r="I20" s="315"/>
      <c r="J20" s="128" t="s">
        <v>20</v>
      </c>
      <c r="K20" s="128"/>
      <c r="O20" s="62" t="str">
        <f>IF(( AND($J$20="x",$K$20="x") ),"(*) Marcar solo un valor: Si o No","")</f>
        <v/>
      </c>
      <c r="S20" s="96">
        <v>272</v>
      </c>
    </row>
    <row r="21" spans="1:19" ht="12.75" customHeight="1" x14ac:dyDescent="0.2">
      <c r="C21" s="315" t="s">
        <v>352</v>
      </c>
      <c r="D21" s="315"/>
      <c r="E21" s="315"/>
      <c r="F21" s="315"/>
      <c r="G21" s="315"/>
      <c r="H21" s="315"/>
      <c r="I21" s="315"/>
      <c r="J21" s="128" t="s">
        <v>20</v>
      </c>
      <c r="K21" s="128"/>
      <c r="O21" s="62" t="str">
        <f>IF(( AND($J$21="x",$K$21="x") ),"(*) Marcar solo un valor: Si o No","")</f>
        <v/>
      </c>
      <c r="S21" s="96">
        <v>273</v>
      </c>
    </row>
    <row r="22" spans="1:19" ht="12.75" customHeight="1" x14ac:dyDescent="0.2">
      <c r="C22" s="315" t="s">
        <v>353</v>
      </c>
      <c r="D22" s="315"/>
      <c r="E22" s="315"/>
      <c r="F22" s="315"/>
      <c r="G22" s="315"/>
      <c r="H22" s="315"/>
      <c r="I22" s="315"/>
      <c r="J22" s="128" t="s">
        <v>20</v>
      </c>
      <c r="K22" s="128"/>
      <c r="O22" s="62" t="str">
        <f>IF(( AND($J$22="x",$K$22="x") ),"(*) Marcar solo un valor: Si o No","")</f>
        <v/>
      </c>
      <c r="S22" s="96">
        <v>274</v>
      </c>
    </row>
    <row r="23" spans="1:19" ht="15" x14ac:dyDescent="0.25">
      <c r="H23" s="4"/>
      <c r="I23" s="4"/>
      <c r="J23" s="4"/>
      <c r="K23" s="4"/>
    </row>
    <row r="24" spans="1:19" ht="45" customHeight="1" x14ac:dyDescent="0.2">
      <c r="A24" s="308" t="s">
        <v>354</v>
      </c>
      <c r="B24" s="308"/>
      <c r="C24" s="308"/>
      <c r="D24" s="308"/>
      <c r="E24" s="308"/>
      <c r="F24" s="308"/>
      <c r="G24" s="308"/>
      <c r="H24" s="308"/>
      <c r="I24" s="308"/>
      <c r="J24" s="308"/>
      <c r="K24" s="308"/>
      <c r="L24" s="308"/>
    </row>
    <row r="25" spans="1:19" ht="6" customHeight="1" x14ac:dyDescent="0.2">
      <c r="A25" s="297"/>
      <c r="B25" s="297"/>
      <c r="C25" s="297"/>
      <c r="D25" s="297"/>
      <c r="E25" s="297"/>
      <c r="F25" s="297"/>
      <c r="G25" s="297"/>
      <c r="H25" s="297"/>
      <c r="I25" s="297"/>
      <c r="J25" s="297"/>
      <c r="K25" s="297"/>
      <c r="L25" s="297"/>
    </row>
    <row r="26" spans="1:19" ht="21.75" customHeight="1" x14ac:dyDescent="0.2">
      <c r="A26" s="95"/>
      <c r="B26" s="324" t="s">
        <v>233</v>
      </c>
      <c r="C26" s="324"/>
      <c r="D26" s="324"/>
      <c r="E26" s="324"/>
      <c r="F26" s="324"/>
      <c r="G26" s="434" t="s">
        <v>678</v>
      </c>
      <c r="H26" s="435"/>
      <c r="I26" s="435"/>
      <c r="J26" s="435"/>
      <c r="K26" s="435"/>
      <c r="L26" s="436"/>
      <c r="S26" s="96">
        <v>275</v>
      </c>
    </row>
    <row r="27" spans="1:19" ht="6" customHeight="1" x14ac:dyDescent="0.2">
      <c r="A27" s="430"/>
      <c r="B27" s="430"/>
      <c r="C27" s="430"/>
      <c r="D27" s="430"/>
      <c r="E27" s="430"/>
      <c r="F27" s="430"/>
      <c r="G27" s="430"/>
      <c r="H27" s="430"/>
      <c r="I27" s="430"/>
      <c r="J27" s="430"/>
      <c r="K27" s="430"/>
      <c r="L27" s="430"/>
    </row>
    <row r="28" spans="1:19" ht="15.75" customHeight="1" x14ac:dyDescent="0.2">
      <c r="A28" s="95"/>
      <c r="B28" s="443" t="s">
        <v>234</v>
      </c>
      <c r="C28" s="443"/>
      <c r="D28" s="443"/>
      <c r="E28" s="443"/>
      <c r="F28" s="443"/>
      <c r="G28" s="443"/>
      <c r="H28" s="443"/>
      <c r="I28" s="443"/>
      <c r="J28" s="443"/>
      <c r="K28" s="443"/>
      <c r="L28" s="443"/>
    </row>
    <row r="29" spans="1:19" ht="18.75" customHeight="1" x14ac:dyDescent="0.2">
      <c r="A29" s="95"/>
      <c r="B29" s="324" t="s">
        <v>235</v>
      </c>
      <c r="C29" s="324"/>
      <c r="D29" s="324"/>
      <c r="E29" s="324"/>
      <c r="F29" s="324"/>
      <c r="G29" s="161" t="s">
        <v>236</v>
      </c>
      <c r="H29" s="324" t="s">
        <v>237</v>
      </c>
      <c r="I29" s="324"/>
      <c r="J29" s="324"/>
      <c r="K29" s="324" t="s">
        <v>355</v>
      </c>
      <c r="L29" s="324"/>
      <c r="N29" s="86" t="s">
        <v>608</v>
      </c>
      <c r="O29" s="90" t="s">
        <v>609</v>
      </c>
      <c r="S29" s="96">
        <v>276</v>
      </c>
    </row>
    <row r="30" spans="1:19" ht="24" customHeight="1" x14ac:dyDescent="0.2">
      <c r="A30" s="95"/>
      <c r="B30" s="432" t="s">
        <v>802</v>
      </c>
      <c r="C30" s="432"/>
      <c r="D30" s="432"/>
      <c r="E30" s="432"/>
      <c r="F30" s="432"/>
      <c r="G30" s="201" t="s">
        <v>658</v>
      </c>
      <c r="H30" s="432" t="s">
        <v>679</v>
      </c>
      <c r="I30" s="432"/>
      <c r="J30" s="432"/>
      <c r="K30" s="442" t="s">
        <v>680</v>
      </c>
      <c r="L30" s="442"/>
    </row>
    <row r="31" spans="1:19" ht="22.5" x14ac:dyDescent="0.2">
      <c r="A31" s="308" t="s">
        <v>356</v>
      </c>
      <c r="B31" s="308"/>
      <c r="C31" s="308"/>
      <c r="D31" s="308"/>
      <c r="E31" s="308"/>
      <c r="F31" s="308"/>
      <c r="G31" s="308"/>
      <c r="H31" s="308"/>
      <c r="I31" s="308"/>
      <c r="J31" s="308"/>
      <c r="K31" s="308"/>
      <c r="L31" s="308"/>
      <c r="N31" s="91" t="s">
        <v>610</v>
      </c>
      <c r="O31" s="89" t="s">
        <v>611</v>
      </c>
      <c r="S31" s="96">
        <v>0</v>
      </c>
    </row>
    <row r="32" spans="1:19" ht="12.75" customHeight="1" x14ac:dyDescent="0.25">
      <c r="B32" s="37"/>
      <c r="C32" s="37"/>
      <c r="D32" s="37"/>
      <c r="E32" s="57" t="s">
        <v>193</v>
      </c>
      <c r="F32" s="128"/>
      <c r="G32" s="46" t="s">
        <v>2</v>
      </c>
      <c r="H32" s="4"/>
      <c r="I32" s="159" t="s">
        <v>20</v>
      </c>
      <c r="J32" s="4"/>
      <c r="K32" s="4"/>
      <c r="O32" s="62" t="str">
        <f>IF(( AND($F$32="x",$I$32="x") ),"(*) Marcar solo un valor: Si o No","")</f>
        <v/>
      </c>
      <c r="S32" s="96">
        <v>277</v>
      </c>
    </row>
    <row r="33" spans="1:22" ht="34.5" customHeight="1" x14ac:dyDescent="0.2">
      <c r="A33" s="308" t="s">
        <v>357</v>
      </c>
      <c r="B33" s="308"/>
      <c r="C33" s="308"/>
      <c r="D33" s="308"/>
      <c r="E33" s="308"/>
      <c r="F33" s="308"/>
      <c r="G33" s="308"/>
      <c r="H33" s="308"/>
      <c r="I33" s="308"/>
      <c r="J33" s="308"/>
      <c r="K33" s="308"/>
      <c r="L33" s="308"/>
    </row>
    <row r="34" spans="1:22" ht="18" customHeight="1" x14ac:dyDescent="0.25">
      <c r="E34" s="315" t="s">
        <v>358</v>
      </c>
      <c r="F34" s="315"/>
      <c r="G34" s="315"/>
      <c r="H34" s="315"/>
      <c r="I34" s="315"/>
      <c r="J34" s="108">
        <v>0</v>
      </c>
      <c r="K34" s="4"/>
      <c r="S34" s="96">
        <v>278</v>
      </c>
    </row>
    <row r="35" spans="1:22" ht="9.75" customHeight="1" x14ac:dyDescent="0.2">
      <c r="A35" s="298"/>
      <c r="B35" s="298"/>
      <c r="C35" s="298"/>
      <c r="D35" s="298"/>
      <c r="E35" s="298"/>
      <c r="F35" s="298"/>
      <c r="G35" s="298"/>
      <c r="H35" s="298"/>
      <c r="I35" s="298"/>
      <c r="J35" s="298"/>
      <c r="K35" s="298"/>
      <c r="L35" s="298"/>
    </row>
    <row r="36" spans="1:22" x14ac:dyDescent="0.2">
      <c r="A36" s="259" t="s">
        <v>72</v>
      </c>
      <c r="B36" s="259"/>
      <c r="C36" s="259"/>
      <c r="D36" s="259"/>
      <c r="E36" s="259"/>
      <c r="F36" s="259"/>
      <c r="G36" s="259"/>
      <c r="H36" s="259"/>
      <c r="I36" s="259"/>
      <c r="J36" s="259"/>
      <c r="K36" s="259"/>
      <c r="L36" s="259"/>
    </row>
    <row r="37" spans="1:22" x14ac:dyDescent="0.2">
      <c r="A37" s="280"/>
      <c r="B37" s="280"/>
      <c r="C37" s="280"/>
      <c r="D37" s="280"/>
      <c r="E37" s="280"/>
      <c r="F37" s="280"/>
      <c r="G37" s="281"/>
      <c r="H37" s="129" t="s">
        <v>1</v>
      </c>
      <c r="I37" s="129" t="s">
        <v>2</v>
      </c>
      <c r="J37" s="292" t="s">
        <v>3</v>
      </c>
      <c r="K37" s="292"/>
      <c r="L37" s="292"/>
      <c r="N37" s="80" t="s">
        <v>602</v>
      </c>
    </row>
    <row r="38" spans="1:22" ht="80.25" customHeight="1" x14ac:dyDescent="0.2">
      <c r="A38" s="309" t="s">
        <v>359</v>
      </c>
      <c r="B38" s="309"/>
      <c r="C38" s="309"/>
      <c r="D38" s="309"/>
      <c r="E38" s="309"/>
      <c r="F38" s="309"/>
      <c r="G38" s="309"/>
      <c r="H38" s="128" t="s">
        <v>20</v>
      </c>
      <c r="I38" s="128"/>
      <c r="J38" s="232" t="s">
        <v>804</v>
      </c>
      <c r="K38" s="233"/>
      <c r="L38" s="234"/>
      <c r="N38" s="81" t="str">
        <f>CONCATENATE("(",LEN(J38),")")</f>
        <v>(284)</v>
      </c>
      <c r="O38" s="78" t="str">
        <f>IF(( AND(H38="x",I38="x") ),"(*) Marcar solo un valor: Si o No",IF(AND(I38="x",LEN(J38)=0),"(*) Completar la celda de explicación",
CONCATENATE("(Si/No) Marcar con 'X' solo uno de los campos. (Explicación) Longitud Máxima de ",Explicacion_LongMaximo," caracteres")))</f>
        <v>(Si/No) Marcar con 'X' solo uno de los campos. (Explicación) Longitud Máxima de 1000 caracteres</v>
      </c>
      <c r="S38" s="96">
        <v>92</v>
      </c>
      <c r="V38" s="98">
        <f t="shared" ref="V38:V39" si="1">IF( AND(H38="",I38=""),0,IF(AND(I38&lt;&gt;"",J38=""),0,1))</f>
        <v>1</v>
      </c>
    </row>
    <row r="39" spans="1:22" ht="69" customHeight="1" x14ac:dyDescent="0.2">
      <c r="A39" s="433" t="s">
        <v>681</v>
      </c>
      <c r="B39" s="433"/>
      <c r="C39" s="433"/>
      <c r="D39" s="433"/>
      <c r="E39" s="433"/>
      <c r="F39" s="433"/>
      <c r="G39" s="433"/>
      <c r="H39" s="159" t="s">
        <v>20</v>
      </c>
      <c r="I39" s="159"/>
      <c r="J39" s="273" t="s">
        <v>706</v>
      </c>
      <c r="K39" s="318"/>
      <c r="L39" s="274"/>
      <c r="N39" s="81" t="str">
        <f>CONCATENATE("(",LEN(J39),")")</f>
        <v>(78)</v>
      </c>
      <c r="O39" s="78" t="str">
        <f>IF(( AND(H39="x",I39="x") ),"(*) Marcar solo un valor: Si o No",IF(AND(I39="x",LEN(J39)=0),"(*) Completar la celda de explicación",
CONCATENATE("(Si/No) Marcar con 'X' solo uno de los campos. (Explicación) Longitud Máxima de ",Explicacion_LongMaximo," caracteres")))</f>
        <v>(Si/No) Marcar con 'X' solo uno de los campos. (Explicación) Longitud Máxima de 1000 caracteres</v>
      </c>
      <c r="S39" s="96">
        <v>93</v>
      </c>
      <c r="V39" s="98">
        <f t="shared" si="1"/>
        <v>1</v>
      </c>
    </row>
    <row r="40" spans="1:22" ht="15" customHeight="1" x14ac:dyDescent="0.2">
      <c r="A40" s="431"/>
      <c r="B40" s="431"/>
      <c r="C40" s="431"/>
      <c r="D40" s="431"/>
      <c r="E40" s="431"/>
      <c r="F40" s="431"/>
      <c r="G40" s="431"/>
      <c r="H40" s="431"/>
      <c r="I40" s="431"/>
      <c r="J40" s="431"/>
      <c r="K40" s="431"/>
      <c r="L40" s="431"/>
    </row>
    <row r="41" spans="1:22" x14ac:dyDescent="0.2">
      <c r="A41" s="259" t="s">
        <v>73</v>
      </c>
      <c r="B41" s="259"/>
      <c r="C41" s="259"/>
      <c r="D41" s="259"/>
      <c r="E41" s="259"/>
      <c r="F41" s="259"/>
      <c r="G41" s="259"/>
      <c r="H41" s="259"/>
      <c r="I41" s="259"/>
      <c r="J41" s="259"/>
      <c r="K41" s="259"/>
      <c r="L41" s="259"/>
    </row>
    <row r="42" spans="1:22" ht="26.25" customHeight="1" x14ac:dyDescent="0.2">
      <c r="A42" s="280"/>
      <c r="B42" s="280"/>
      <c r="C42" s="280"/>
      <c r="D42" s="280"/>
      <c r="E42" s="280"/>
      <c r="F42" s="280"/>
      <c r="G42" s="281"/>
      <c r="H42" s="129" t="s">
        <v>1</v>
      </c>
      <c r="I42" s="129" t="s">
        <v>2</v>
      </c>
      <c r="J42" s="292" t="s">
        <v>3</v>
      </c>
      <c r="K42" s="292"/>
      <c r="L42" s="292"/>
      <c r="N42" s="80" t="s">
        <v>602</v>
      </c>
    </row>
    <row r="43" spans="1:22" ht="70.5" customHeight="1" x14ac:dyDescent="0.2">
      <c r="A43" s="309" t="s">
        <v>360</v>
      </c>
      <c r="B43" s="309"/>
      <c r="C43" s="309"/>
      <c r="D43" s="309"/>
      <c r="E43" s="309"/>
      <c r="F43" s="309"/>
      <c r="G43" s="309"/>
      <c r="H43" s="128" t="s">
        <v>20</v>
      </c>
      <c r="I43" s="128"/>
      <c r="J43" s="232" t="s">
        <v>682</v>
      </c>
      <c r="K43" s="233"/>
      <c r="L43" s="234"/>
      <c r="N43" s="81" t="str">
        <f>CONCATENATE("(",LEN(J43),")")</f>
        <v>(221)</v>
      </c>
      <c r="O43" s="78" t="str">
        <f>IF(( AND(H43="x",I43="x") ),"(*) Marcar solo un valor: Si o No",IF(AND(I43="x",LEN(J43)=0),"(*) Completar la celda de explicación",
CONCATENATE("(Si/No) Marcar con 'X' solo uno de los campos. (Explicación) Longitud Máxima de ",Explicacion_LongMaximo," caracteres")))</f>
        <v>(Si/No) Marcar con 'X' solo uno de los campos. (Explicación) Longitud Máxima de 1000 caracteres</v>
      </c>
      <c r="S43" s="96">
        <v>94</v>
      </c>
      <c r="V43" s="98">
        <f t="shared" ref="V43" si="2">IF( AND(H43="",I43=""),0,IF(AND(I43&lt;&gt;"",J43=""),0,1))</f>
        <v>1</v>
      </c>
    </row>
    <row r="44" spans="1:22" ht="93" customHeight="1" x14ac:dyDescent="0.2">
      <c r="A44" s="309" t="s">
        <v>361</v>
      </c>
      <c r="B44" s="309"/>
      <c r="C44" s="309"/>
      <c r="D44" s="309"/>
      <c r="E44" s="309"/>
      <c r="F44" s="309" t="s">
        <v>324</v>
      </c>
      <c r="G44" s="309"/>
      <c r="H44" s="128"/>
      <c r="I44" s="128" t="s">
        <v>20</v>
      </c>
      <c r="J44" s="273" t="s">
        <v>686</v>
      </c>
      <c r="K44" s="318"/>
      <c r="L44" s="274"/>
      <c r="N44" s="81" t="str">
        <f t="shared" ref="N44:N45" si="3">CONCATENATE("(",LEN(J44),")")</f>
        <v>(53)</v>
      </c>
      <c r="O44" s="78" t="str">
        <f>IF(( AND(H44="x",I44="x") ),"(*) Marcar solo un valor: Si o No",IF(AND(I44="x",LEN(J44)=0),"(*) Completar la celda de explicación",
CONCATENATE("(Si/No) Marcar con 'X' solo uno de los campos. (Explicación) Longitud Máxima de ",Explicacion_LongMaximo," caracteres")))</f>
        <v>(Si/No) Marcar con 'X' solo uno de los campos. (Explicación) Longitud Máxima de 1000 caracteres</v>
      </c>
      <c r="S44" s="96">
        <v>95</v>
      </c>
    </row>
    <row r="45" spans="1:22" ht="90.75" customHeight="1" x14ac:dyDescent="0.2">
      <c r="A45" s="309" t="s">
        <v>362</v>
      </c>
      <c r="B45" s="309"/>
      <c r="C45" s="309"/>
      <c r="D45" s="309"/>
      <c r="E45" s="309"/>
      <c r="F45" s="309"/>
      <c r="G45" s="309"/>
      <c r="H45" s="128"/>
      <c r="I45" s="128" t="s">
        <v>20</v>
      </c>
      <c r="J45" s="273" t="s">
        <v>686</v>
      </c>
      <c r="K45" s="318"/>
      <c r="L45" s="274"/>
      <c r="N45" s="81" t="str">
        <f t="shared" si="3"/>
        <v>(53)</v>
      </c>
      <c r="O45" s="78" t="str">
        <f>IF(( AND(H45="x",I45="x") ),"(*) Marcar solo un valor: Si o No",IF(AND(I45="x",LEN(J45)=0),"(*) Completar la celda de explicación",
CONCATENATE("(Si/No) Marcar con 'X' solo uno de los campos. (Explicación) Longitud Máxima de ",Explicacion_LongMaximo," caracteres")))</f>
        <v>(Si/No) Marcar con 'X' solo uno de los campos. (Explicación) Longitud Máxima de 1000 caracteres</v>
      </c>
      <c r="S45" s="96">
        <v>96</v>
      </c>
    </row>
    <row r="46" spans="1:22" ht="45" customHeight="1" x14ac:dyDescent="0.2">
      <c r="A46" s="308" t="s">
        <v>363</v>
      </c>
      <c r="B46" s="308"/>
      <c r="C46" s="308"/>
      <c r="D46" s="308"/>
      <c r="E46" s="308"/>
      <c r="F46" s="308"/>
      <c r="G46" s="308"/>
      <c r="H46" s="308"/>
      <c r="I46" s="308"/>
      <c r="J46" s="308"/>
      <c r="K46" s="308"/>
      <c r="L46" s="308"/>
    </row>
    <row r="47" spans="1:22" ht="30.75" customHeight="1" x14ac:dyDescent="0.2">
      <c r="B47" s="302" t="s">
        <v>364</v>
      </c>
      <c r="C47" s="302"/>
      <c r="D47" s="302"/>
      <c r="E47" s="302"/>
      <c r="F47" s="302" t="s">
        <v>236</v>
      </c>
      <c r="G47" s="302"/>
      <c r="H47" s="302" t="s">
        <v>572</v>
      </c>
      <c r="I47" s="302"/>
      <c r="J47" s="302"/>
      <c r="K47" s="302" t="s">
        <v>365</v>
      </c>
      <c r="L47" s="302"/>
      <c r="N47" s="86" t="s">
        <v>608</v>
      </c>
      <c r="O47" s="90" t="s">
        <v>609</v>
      </c>
      <c r="S47" s="96">
        <v>279</v>
      </c>
    </row>
    <row r="48" spans="1:22" ht="22.5" customHeight="1" x14ac:dyDescent="0.2">
      <c r="B48" s="336"/>
      <c r="C48" s="337"/>
      <c r="D48" s="337"/>
      <c r="E48" s="338"/>
      <c r="F48" s="339"/>
      <c r="G48" s="339"/>
      <c r="H48" s="339"/>
      <c r="I48" s="339"/>
      <c r="J48" s="339"/>
      <c r="K48" s="437"/>
      <c r="L48" s="437"/>
    </row>
    <row r="49" spans="1:19" ht="22.5" customHeight="1" x14ac:dyDescent="0.2">
      <c r="B49" s="339"/>
      <c r="C49" s="339"/>
      <c r="D49" s="339"/>
      <c r="E49" s="339"/>
      <c r="F49" s="339"/>
      <c r="G49" s="339"/>
      <c r="H49" s="339"/>
      <c r="I49" s="339"/>
      <c r="J49" s="339"/>
      <c r="K49" s="437"/>
      <c r="L49" s="437"/>
    </row>
    <row r="50" spans="1:19" ht="20.25" customHeight="1" x14ac:dyDescent="0.2">
      <c r="A50" s="438"/>
      <c r="B50" s="438"/>
      <c r="C50" s="438"/>
      <c r="D50" s="438"/>
      <c r="E50" s="438"/>
      <c r="F50" s="438"/>
      <c r="G50" s="438"/>
      <c r="H50" s="438"/>
      <c r="I50" s="438"/>
      <c r="J50" s="438"/>
      <c r="K50" s="438"/>
      <c r="L50" s="438"/>
      <c r="N50" s="91" t="s">
        <v>610</v>
      </c>
      <c r="O50" s="89" t="s">
        <v>611</v>
      </c>
      <c r="S50" s="96">
        <v>0</v>
      </c>
    </row>
    <row r="51" spans="1:19" x14ac:dyDescent="0.2">
      <c r="B51" s="293" t="s">
        <v>366</v>
      </c>
      <c r="C51" s="294"/>
      <c r="D51" s="294"/>
      <c r="E51" s="294"/>
      <c r="F51" s="294"/>
      <c r="G51" s="294"/>
      <c r="H51" s="294"/>
      <c r="I51" s="294"/>
      <c r="J51" s="294"/>
      <c r="K51" s="295"/>
      <c r="L51" s="109"/>
      <c r="S51" s="96">
        <v>280</v>
      </c>
    </row>
    <row r="52" spans="1:19" ht="15" x14ac:dyDescent="0.2">
      <c r="A52" s="439"/>
      <c r="B52" s="439"/>
      <c r="C52" s="439"/>
      <c r="D52" s="439"/>
      <c r="E52" s="439"/>
      <c r="F52" s="439"/>
      <c r="G52" s="439"/>
      <c r="H52" s="439"/>
      <c r="I52" s="439"/>
      <c r="J52" s="439"/>
      <c r="K52" s="439"/>
      <c r="L52" s="439"/>
    </row>
    <row r="53" spans="1:19" ht="40.5" customHeight="1" x14ac:dyDescent="0.2">
      <c r="A53" s="308" t="s">
        <v>367</v>
      </c>
      <c r="B53" s="308"/>
      <c r="C53" s="308"/>
      <c r="D53" s="308"/>
      <c r="E53" s="308"/>
      <c r="F53" s="308"/>
      <c r="G53" s="308"/>
      <c r="H53" s="308"/>
      <c r="I53" s="308"/>
      <c r="J53" s="308"/>
      <c r="K53" s="308"/>
      <c r="L53" s="308"/>
    </row>
    <row r="54" spans="1:19" ht="36.75" customHeight="1" x14ac:dyDescent="0.2">
      <c r="B54" s="302" t="s">
        <v>364</v>
      </c>
      <c r="C54" s="302"/>
      <c r="D54" s="302" t="s">
        <v>368</v>
      </c>
      <c r="E54" s="302"/>
      <c r="F54" s="302"/>
      <c r="G54" s="302" t="s">
        <v>369</v>
      </c>
      <c r="H54" s="302"/>
      <c r="I54" s="302"/>
      <c r="J54" s="302" t="s">
        <v>370</v>
      </c>
      <c r="K54" s="302"/>
      <c r="L54" s="302" t="s">
        <v>371</v>
      </c>
    </row>
    <row r="55" spans="1:19" ht="67.5" x14ac:dyDescent="0.2">
      <c r="B55" s="302"/>
      <c r="C55" s="302"/>
      <c r="D55" s="44" t="s">
        <v>372</v>
      </c>
      <c r="E55" s="44" t="s">
        <v>373</v>
      </c>
      <c r="F55" s="44" t="s">
        <v>374</v>
      </c>
      <c r="G55" s="302"/>
      <c r="H55" s="302"/>
      <c r="I55" s="302"/>
      <c r="J55" s="302"/>
      <c r="K55" s="302"/>
      <c r="L55" s="302"/>
      <c r="N55" s="86" t="s">
        <v>608</v>
      </c>
      <c r="O55" s="90" t="s">
        <v>609</v>
      </c>
      <c r="S55" s="96">
        <v>281</v>
      </c>
    </row>
    <row r="56" spans="1:19" ht="22.5" customHeight="1" x14ac:dyDescent="0.2">
      <c r="B56" s="361"/>
      <c r="C56" s="361"/>
      <c r="D56" s="106"/>
      <c r="E56" s="106"/>
      <c r="F56" s="106"/>
      <c r="G56" s="361"/>
      <c r="H56" s="361"/>
      <c r="I56" s="361"/>
      <c r="J56" s="361"/>
      <c r="K56" s="361"/>
      <c r="L56" s="106"/>
    </row>
    <row r="57" spans="1:19" ht="22.5" customHeight="1" x14ac:dyDescent="0.2">
      <c r="B57" s="361"/>
      <c r="C57" s="361"/>
      <c r="D57" s="106"/>
      <c r="E57" s="106"/>
      <c r="F57" s="106"/>
      <c r="G57" s="361"/>
      <c r="H57" s="361"/>
      <c r="I57" s="361"/>
      <c r="J57" s="361"/>
      <c r="K57" s="361"/>
      <c r="L57" s="106"/>
    </row>
    <row r="58" spans="1:19" ht="22.5" x14ac:dyDescent="0.2">
      <c r="A58" s="55"/>
      <c r="B58" s="365" t="s">
        <v>573</v>
      </c>
      <c r="C58" s="365"/>
      <c r="D58" s="365"/>
      <c r="E58" s="365"/>
      <c r="F58" s="365"/>
      <c r="G58" s="365"/>
      <c r="H58" s="365"/>
      <c r="I58" s="365"/>
      <c r="J58" s="365"/>
      <c r="K58" s="365"/>
      <c r="L58" s="365"/>
      <c r="N58" s="91" t="s">
        <v>610</v>
      </c>
      <c r="O58" s="89" t="s">
        <v>611</v>
      </c>
      <c r="S58" s="96">
        <v>0</v>
      </c>
    </row>
    <row r="59" spans="1:19" ht="23.25" customHeight="1" x14ac:dyDescent="0.2">
      <c r="A59" s="58" t="s">
        <v>574</v>
      </c>
      <c r="B59" s="365" t="s">
        <v>575</v>
      </c>
      <c r="C59" s="365"/>
      <c r="D59" s="365"/>
      <c r="E59" s="365"/>
      <c r="F59" s="365"/>
      <c r="G59" s="365"/>
      <c r="H59" s="365"/>
      <c r="I59" s="365"/>
      <c r="J59" s="365"/>
      <c r="K59" s="365"/>
      <c r="L59" s="365"/>
    </row>
    <row r="60" spans="1:19" ht="25.5" customHeight="1" x14ac:dyDescent="0.2">
      <c r="A60" s="55"/>
      <c r="B60" s="365" t="s">
        <v>576</v>
      </c>
      <c r="C60" s="365"/>
      <c r="D60" s="365"/>
      <c r="E60" s="365"/>
      <c r="F60" s="365"/>
      <c r="G60" s="365"/>
      <c r="H60" s="365"/>
      <c r="I60" s="365"/>
      <c r="J60" s="365"/>
      <c r="K60" s="365"/>
      <c r="L60" s="365"/>
    </row>
    <row r="61" spans="1:19" ht="43.5" customHeight="1" x14ac:dyDescent="0.2">
      <c r="A61" s="308" t="s">
        <v>375</v>
      </c>
      <c r="B61" s="308"/>
      <c r="C61" s="308"/>
      <c r="D61" s="308"/>
      <c r="E61" s="308"/>
      <c r="F61" s="308"/>
      <c r="G61" s="308"/>
      <c r="H61" s="308"/>
      <c r="I61" s="308"/>
      <c r="J61" s="308"/>
      <c r="K61" s="308"/>
      <c r="L61" s="308"/>
    </row>
    <row r="62" spans="1:19" ht="14.25" customHeight="1" x14ac:dyDescent="0.2">
      <c r="B62" s="302" t="s">
        <v>376</v>
      </c>
      <c r="C62" s="302"/>
      <c r="D62" s="302" t="s">
        <v>377</v>
      </c>
      <c r="E62" s="302"/>
      <c r="F62" s="302"/>
      <c r="G62" s="302"/>
      <c r="H62" s="302"/>
      <c r="I62" s="302" t="s">
        <v>378</v>
      </c>
      <c r="J62" s="302"/>
      <c r="K62" s="302"/>
      <c r="L62" s="302"/>
    </row>
    <row r="63" spans="1:19" ht="26.25" customHeight="1" x14ac:dyDescent="0.2">
      <c r="B63" s="302"/>
      <c r="C63" s="302"/>
      <c r="D63" s="302"/>
      <c r="E63" s="302"/>
      <c r="F63" s="302"/>
      <c r="G63" s="302"/>
      <c r="H63" s="302"/>
      <c r="I63" s="302" t="s">
        <v>379</v>
      </c>
      <c r="J63" s="302"/>
      <c r="K63" s="302"/>
      <c r="L63" s="43" t="s">
        <v>264</v>
      </c>
      <c r="N63" s="86" t="s">
        <v>608</v>
      </c>
      <c r="O63" s="90" t="s">
        <v>609</v>
      </c>
      <c r="S63" s="96">
        <v>282</v>
      </c>
    </row>
    <row r="64" spans="1:19" ht="22.5" customHeight="1" x14ac:dyDescent="0.2">
      <c r="B64" s="361"/>
      <c r="C64" s="361"/>
      <c r="D64" s="361"/>
      <c r="E64" s="361"/>
      <c r="F64" s="361"/>
      <c r="G64" s="361"/>
      <c r="H64" s="361"/>
      <c r="I64" s="395"/>
      <c r="J64" s="395"/>
      <c r="K64" s="395"/>
      <c r="L64" s="143"/>
    </row>
    <row r="65" spans="1:19" ht="22.5" customHeight="1" x14ac:dyDescent="0.2">
      <c r="B65" s="361"/>
      <c r="C65" s="361"/>
      <c r="D65" s="361"/>
      <c r="E65" s="361"/>
      <c r="F65" s="361"/>
      <c r="G65" s="361"/>
      <c r="H65" s="361"/>
      <c r="I65" s="395"/>
      <c r="J65" s="395"/>
      <c r="K65" s="395"/>
      <c r="L65" s="143"/>
    </row>
    <row r="66" spans="1:19" ht="22.5" x14ac:dyDescent="0.2">
      <c r="A66" s="48" t="s">
        <v>324</v>
      </c>
      <c r="B66" s="365" t="s">
        <v>577</v>
      </c>
      <c r="C66" s="365"/>
      <c r="D66" s="365"/>
      <c r="E66" s="365"/>
      <c r="F66" s="365"/>
      <c r="G66" s="365"/>
      <c r="H66" s="365"/>
      <c r="I66" s="365"/>
      <c r="J66" s="365"/>
      <c r="K66" s="365"/>
      <c r="L66" s="365"/>
      <c r="N66" s="91" t="s">
        <v>610</v>
      </c>
      <c r="O66" s="89" t="s">
        <v>611</v>
      </c>
      <c r="S66" s="96">
        <v>0</v>
      </c>
    </row>
    <row r="67" spans="1:19" ht="14.25" customHeight="1" x14ac:dyDescent="0.2">
      <c r="A67" s="55"/>
      <c r="B67" s="365" t="s">
        <v>578</v>
      </c>
      <c r="C67" s="365"/>
      <c r="D67" s="365"/>
      <c r="E67" s="365"/>
      <c r="F67" s="365"/>
      <c r="G67" s="365"/>
      <c r="H67" s="365"/>
      <c r="I67" s="365"/>
      <c r="J67" s="365"/>
      <c r="K67" s="365"/>
      <c r="L67" s="365"/>
    </row>
    <row r="68" spans="1:19" ht="7.5" customHeight="1" x14ac:dyDescent="0.25">
      <c r="A68" s="26"/>
      <c r="B68" s="26"/>
      <c r="C68" s="26"/>
      <c r="D68" s="26"/>
      <c r="E68" s="26"/>
      <c r="F68" s="4"/>
      <c r="G68" s="4"/>
      <c r="H68" s="4"/>
      <c r="I68" s="4"/>
      <c r="J68" s="4"/>
      <c r="K68" s="4"/>
    </row>
    <row r="69" spans="1:19" ht="51" customHeight="1" x14ac:dyDescent="0.2">
      <c r="A69" s="308" t="s">
        <v>380</v>
      </c>
      <c r="B69" s="308"/>
      <c r="C69" s="308"/>
      <c r="D69" s="308"/>
      <c r="E69" s="308"/>
      <c r="F69" s="308"/>
      <c r="G69" s="308"/>
      <c r="H69" s="308"/>
      <c r="I69" s="308"/>
      <c r="J69" s="308"/>
      <c r="K69" s="308"/>
      <c r="L69" s="308"/>
    </row>
    <row r="70" spans="1:19" ht="15" customHeight="1" x14ac:dyDescent="0.2">
      <c r="A70" s="297"/>
      <c r="B70" s="297"/>
      <c r="C70" s="297"/>
      <c r="D70" s="297"/>
      <c r="E70" s="297"/>
      <c r="F70" s="297"/>
      <c r="G70" s="297"/>
      <c r="H70" s="297"/>
      <c r="I70" s="297"/>
      <c r="J70" s="297"/>
      <c r="K70" s="297"/>
      <c r="L70" s="297"/>
    </row>
    <row r="71" spans="1:19" ht="22.5" x14ac:dyDescent="0.2">
      <c r="B71" s="302" t="s">
        <v>364</v>
      </c>
      <c r="C71" s="302"/>
      <c r="D71" s="302"/>
      <c r="E71" s="302"/>
      <c r="F71" s="302" t="s">
        <v>381</v>
      </c>
      <c r="G71" s="302"/>
      <c r="H71" s="302"/>
      <c r="I71" s="302"/>
      <c r="J71" s="302" t="s">
        <v>382</v>
      </c>
      <c r="K71" s="302"/>
      <c r="L71" s="302"/>
      <c r="N71" s="86" t="s">
        <v>608</v>
      </c>
      <c r="O71" s="90" t="s">
        <v>609</v>
      </c>
      <c r="S71" s="96">
        <v>283</v>
      </c>
    </row>
    <row r="72" spans="1:19" ht="22.5" customHeight="1" x14ac:dyDescent="0.2">
      <c r="B72" s="361"/>
      <c r="C72" s="361"/>
      <c r="D72" s="361"/>
      <c r="E72" s="361"/>
      <c r="F72" s="361"/>
      <c r="G72" s="361"/>
      <c r="H72" s="361"/>
      <c r="I72" s="361"/>
      <c r="J72" s="361"/>
      <c r="K72" s="361"/>
      <c r="L72" s="361"/>
    </row>
    <row r="73" spans="1:19" ht="22.5" customHeight="1" x14ac:dyDescent="0.2">
      <c r="B73" s="361"/>
      <c r="C73" s="361"/>
      <c r="D73" s="361"/>
      <c r="E73" s="361"/>
      <c r="F73" s="361"/>
      <c r="G73" s="361"/>
      <c r="H73" s="361"/>
      <c r="I73" s="361"/>
      <c r="J73" s="361"/>
      <c r="K73" s="361"/>
      <c r="L73" s="361"/>
    </row>
    <row r="74" spans="1:19" ht="22.5" x14ac:dyDescent="0.2">
      <c r="N74" s="91" t="s">
        <v>610</v>
      </c>
      <c r="O74" s="89" t="s">
        <v>611</v>
      </c>
      <c r="S74" s="96">
        <v>0</v>
      </c>
    </row>
  </sheetData>
  <sheetProtection password="C71F" sheet="1" objects="1" scenarios="1" formatCells="0" formatRows="0" insertRows="0"/>
  <mergeCells count="120">
    <mergeCell ref="B73:E73"/>
    <mergeCell ref="F71:I71"/>
    <mergeCell ref="F72:I72"/>
    <mergeCell ref="F73:I73"/>
    <mergeCell ref="J71:L71"/>
    <mergeCell ref="J72:L72"/>
    <mergeCell ref="J73:L73"/>
    <mergeCell ref="B66:L66"/>
    <mergeCell ref="B67:L67"/>
    <mergeCell ref="A69:L69"/>
    <mergeCell ref="B71:E71"/>
    <mergeCell ref="B72:E72"/>
    <mergeCell ref="A70:L70"/>
    <mergeCell ref="B58:L58"/>
    <mergeCell ref="B59:L59"/>
    <mergeCell ref="B60:L60"/>
    <mergeCell ref="A61:L61"/>
    <mergeCell ref="B62:C63"/>
    <mergeCell ref="B64:C64"/>
    <mergeCell ref="B65:C65"/>
    <mergeCell ref="I62:L62"/>
    <mergeCell ref="I63:K63"/>
    <mergeCell ref="I64:K64"/>
    <mergeCell ref="I65:K65"/>
    <mergeCell ref="D62:H63"/>
    <mergeCell ref="D64:H64"/>
    <mergeCell ref="D65:H65"/>
    <mergeCell ref="A31:L31"/>
    <mergeCell ref="A33:L33"/>
    <mergeCell ref="J37:L37"/>
    <mergeCell ref="J38:L38"/>
    <mergeCell ref="A38:G38"/>
    <mergeCell ref="E34:I34"/>
    <mergeCell ref="J39:L39"/>
    <mergeCell ref="J42:L42"/>
    <mergeCell ref="J13:L13"/>
    <mergeCell ref="J14:L14"/>
    <mergeCell ref="J15:L15"/>
    <mergeCell ref="A15:G15"/>
    <mergeCell ref="A44:G44"/>
    <mergeCell ref="A45:G45"/>
    <mergeCell ref="J43:L43"/>
    <mergeCell ref="J44:L44"/>
    <mergeCell ref="J45:L45"/>
    <mergeCell ref="A4:G4"/>
    <mergeCell ref="A6:F6"/>
    <mergeCell ref="H30:J30"/>
    <mergeCell ref="K30:L30"/>
    <mergeCell ref="B30:F30"/>
    <mergeCell ref="B26:F26"/>
    <mergeCell ref="G26:L26"/>
    <mergeCell ref="B28:L28"/>
    <mergeCell ref="A24:L24"/>
    <mergeCell ref="A17:L17"/>
    <mergeCell ref="A16:L16"/>
    <mergeCell ref="B29:F29"/>
    <mergeCell ref="H29:J29"/>
    <mergeCell ref="K29:L29"/>
    <mergeCell ref="A9:F9"/>
    <mergeCell ref="G9:J9"/>
    <mergeCell ref="A10:F10"/>
    <mergeCell ref="K9:L9"/>
    <mergeCell ref="K10:L10"/>
    <mergeCell ref="J56:K56"/>
    <mergeCell ref="B51:K51"/>
    <mergeCell ref="A53:L53"/>
    <mergeCell ref="F47:G47"/>
    <mergeCell ref="H47:J47"/>
    <mergeCell ref="K47:L47"/>
    <mergeCell ref="B48:E48"/>
    <mergeCell ref="B49:E49"/>
    <mergeCell ref="F48:G48"/>
    <mergeCell ref="A43:G43"/>
    <mergeCell ref="J57:K57"/>
    <mergeCell ref="G54:I55"/>
    <mergeCell ref="G56:I56"/>
    <mergeCell ref="G57:I57"/>
    <mergeCell ref="C20:I20"/>
    <mergeCell ref="C21:I21"/>
    <mergeCell ref="C22:I22"/>
    <mergeCell ref="B54:C55"/>
    <mergeCell ref="B56:C56"/>
    <mergeCell ref="A46:L46"/>
    <mergeCell ref="L54:L55"/>
    <mergeCell ref="B57:C57"/>
    <mergeCell ref="F49:G49"/>
    <mergeCell ref="H48:J48"/>
    <mergeCell ref="H49:J49"/>
    <mergeCell ref="K48:L48"/>
    <mergeCell ref="K49:L49"/>
    <mergeCell ref="B47:E47"/>
    <mergeCell ref="A42:G42"/>
    <mergeCell ref="A50:L50"/>
    <mergeCell ref="A52:L52"/>
    <mergeCell ref="D54:F54"/>
    <mergeCell ref="J54:K55"/>
    <mergeCell ref="A1:L1"/>
    <mergeCell ref="A2:L2"/>
    <mergeCell ref="A12:L12"/>
    <mergeCell ref="A36:L36"/>
    <mergeCell ref="A41:L41"/>
    <mergeCell ref="A3:G3"/>
    <mergeCell ref="A7:L7"/>
    <mergeCell ref="A11:L11"/>
    <mergeCell ref="A13:G13"/>
    <mergeCell ref="C19:I19"/>
    <mergeCell ref="A18:L18"/>
    <mergeCell ref="A27:L27"/>
    <mergeCell ref="A25:L25"/>
    <mergeCell ref="A35:L35"/>
    <mergeCell ref="A37:G37"/>
    <mergeCell ref="A40:L40"/>
    <mergeCell ref="G10:J10"/>
    <mergeCell ref="A14:G14"/>
    <mergeCell ref="A39:G39"/>
    <mergeCell ref="J3:L3"/>
    <mergeCell ref="J4:L4"/>
    <mergeCell ref="A5:L5"/>
    <mergeCell ref="G6:L6"/>
    <mergeCell ref="A8:L8"/>
  </mergeCells>
  <dataValidations count="5">
    <dataValidation type="textLength" allowBlank="1" showErrorMessage="1" error="Cantidad de caracteres NO valido." sqref="J4:L4 J14:L15 J38:L39 J43:L45">
      <formula1>Explicacion_LongMinimo</formula1>
      <formula2>Explicacion_LongMaximo</formula2>
    </dataValidation>
    <dataValidation type="custom" allowBlank="1" showDropDown="1" showInputMessage="1" showErrorMessage="1" error="Valor NO Válido." prompt="Ingrese &quot;X&quot;" sqref="H4:I4 H14:I15 J20:K22 F32 I32 H38:I39 H43:I45">
      <formula1>COUNTIF(Respuesta_SINO,TRIM(CELL("contenido")))=1</formula1>
    </dataValidation>
    <dataValidation type="decimal" allowBlank="1" showInputMessage="1" showErrorMessage="1" error="Valor NO Válido" prompt="Ingrese Número" sqref="J34">
      <formula1>Decimal2_Minimo</formula1>
      <formula2>Decimal2_Maximo</formula2>
    </dataValidation>
    <dataValidation type="date" operator="greaterThan" allowBlank="1" showInputMessage="1" showErrorMessage="1" error="Fecha NO Valida" prompt="(dd/mm/yyyy)" sqref="L64:L65">
      <formula1>I64</formula1>
    </dataValidation>
    <dataValidation type="date" operator="lessThan" allowBlank="1" showInputMessage="1" showErrorMessage="1" error="Fecha NO Valida" prompt="(dd/mm/yyyy)" sqref="I64:K65">
      <formula1>L64</formula1>
    </dataValidation>
  </dataValidations>
  <hyperlinks>
    <hyperlink ref="O2" location="Principal!A1" display="Volver al Indice"/>
  </hyperlinks>
  <pageMargins left="0.7" right="0.7" top="0.75" bottom="0.75" header="0.3" footer="0.3"/>
  <pageSetup paperSize="9" scale="98" orientation="portrait" r:id="rId1"/>
  <rowBreaks count="2" manualBreakCount="2">
    <brk id="34" max="11" man="1"/>
    <brk id="52"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8"/>
  </sheetPr>
  <dimension ref="A1:V21"/>
  <sheetViews>
    <sheetView topLeftCell="A10" zoomScaleNormal="100" workbookViewId="0">
      <selection activeCell="G63" sqref="G63"/>
    </sheetView>
  </sheetViews>
  <sheetFormatPr baseColWidth="10" defaultRowHeight="12.75" x14ac:dyDescent="0.2"/>
  <cols>
    <col min="1" max="1" width="4.5703125" style="5" customWidth="1"/>
    <col min="2" max="2" width="15.5703125" style="5" customWidth="1"/>
    <col min="3" max="3" width="9.5703125" style="5" customWidth="1"/>
    <col min="4" max="4" width="7.7109375" style="5" customWidth="1"/>
    <col min="5" max="5" width="3.85546875" style="5" customWidth="1"/>
    <col min="6" max="6" width="4.85546875" style="5" customWidth="1"/>
    <col min="7" max="7" width="4.7109375" style="5" customWidth="1"/>
    <col min="8" max="8" width="11.7109375" style="5" customWidth="1"/>
    <col min="9" max="9" width="3.85546875" style="5" customWidth="1"/>
    <col min="10" max="10" width="17.28515625" style="5" customWidth="1"/>
    <col min="11" max="11" width="1.28515625" style="5" customWidth="1"/>
    <col min="12" max="12" width="5.28515625" style="5" bestFit="1" customWidth="1"/>
    <col min="13" max="13" width="45.28515625" style="5" customWidth="1"/>
    <col min="14" max="17" width="3.7109375" style="5" customWidth="1"/>
    <col min="18" max="18" width="7.140625" style="5" customWidth="1"/>
    <col min="19" max="20" width="7.140625" style="96" customWidth="1"/>
    <col min="21" max="21" width="2.5703125" style="96" customWidth="1"/>
    <col min="22" max="22" width="3" style="96" customWidth="1"/>
    <col min="23" max="16384" width="11.42578125" style="5"/>
  </cols>
  <sheetData>
    <row r="1" spans="1:22" ht="15" x14ac:dyDescent="0.2">
      <c r="A1" s="258" t="s">
        <v>74</v>
      </c>
      <c r="B1" s="258"/>
      <c r="C1" s="258"/>
      <c r="D1" s="258"/>
      <c r="E1" s="258"/>
      <c r="F1" s="258"/>
      <c r="G1" s="258"/>
      <c r="H1" s="258"/>
      <c r="I1" s="258"/>
      <c r="J1" s="258"/>
      <c r="M1" s="125" t="e">
        <f>#REF!</f>
        <v>#REF!</v>
      </c>
      <c r="U1" s="97">
        <v>2</v>
      </c>
    </row>
    <row r="2" spans="1:22" ht="15" customHeight="1" x14ac:dyDescent="0.2">
      <c r="A2" s="259" t="s">
        <v>75</v>
      </c>
      <c r="B2" s="259"/>
      <c r="C2" s="259"/>
      <c r="D2" s="259"/>
      <c r="E2" s="259"/>
      <c r="F2" s="259"/>
      <c r="G2" s="259"/>
      <c r="H2" s="259"/>
      <c r="I2" s="259"/>
      <c r="J2" s="259"/>
      <c r="M2" s="124" t="s">
        <v>558</v>
      </c>
      <c r="U2" s="97">
        <f>SUM(V:V)</f>
        <v>2</v>
      </c>
    </row>
    <row r="3" spans="1:22" ht="18" customHeight="1" x14ac:dyDescent="0.2">
      <c r="A3" s="280"/>
      <c r="B3" s="280"/>
      <c r="C3" s="280"/>
      <c r="D3" s="280"/>
      <c r="E3" s="281"/>
      <c r="F3" s="129" t="s">
        <v>1</v>
      </c>
      <c r="G3" s="129" t="s">
        <v>2</v>
      </c>
      <c r="H3" s="292" t="s">
        <v>3</v>
      </c>
      <c r="I3" s="292"/>
      <c r="J3" s="292"/>
      <c r="L3" s="80" t="s">
        <v>602</v>
      </c>
    </row>
    <row r="4" spans="1:22" ht="123.75" customHeight="1" x14ac:dyDescent="0.2">
      <c r="A4" s="309" t="s">
        <v>383</v>
      </c>
      <c r="B4" s="309"/>
      <c r="C4" s="309"/>
      <c r="D4" s="309"/>
      <c r="E4" s="309"/>
      <c r="F4" s="128"/>
      <c r="G4" s="128" t="s">
        <v>20</v>
      </c>
      <c r="H4" s="232" t="s">
        <v>717</v>
      </c>
      <c r="I4" s="233"/>
      <c r="J4" s="234"/>
      <c r="L4" s="81" t="str">
        <f>CONCATENATE("(",LEN(H4),")")</f>
        <v>(346)</v>
      </c>
      <c r="M4" s="78" t="str">
        <f>IF(( AND(F4="x",G4="x") ),"(*) Marcar solo un valor: Si o No",IF(AND(G4="x",LEN(H4)=0),"(*) Completar la celda de explicación",
CONCATENATE("(Si/No) Marcar con 'X' solo uno de los campos. (Explicación) Longitud Máxima de ",Explicacion_LongMaximo," caracteres")))</f>
        <v>(Si/No) Marcar con 'X' solo uno de los campos. (Explicación) Longitud Máxima de 1000 caracteres</v>
      </c>
      <c r="S4" s="96">
        <v>97</v>
      </c>
      <c r="V4" s="98">
        <f>IF( AND(F4="",G4=""),0,IF(AND(G4&lt;&gt;"",H4=""),0,1))</f>
        <v>1</v>
      </c>
    </row>
    <row r="5" spans="1:22" ht="128.25" customHeight="1" x14ac:dyDescent="0.2">
      <c r="A5" s="309" t="s">
        <v>384</v>
      </c>
      <c r="B5" s="309"/>
      <c r="C5" s="309"/>
      <c r="D5" s="309"/>
      <c r="E5" s="309"/>
      <c r="F5" s="159"/>
      <c r="G5" s="128" t="s">
        <v>20</v>
      </c>
      <c r="H5" s="232" t="s">
        <v>718</v>
      </c>
      <c r="I5" s="233"/>
      <c r="J5" s="234"/>
      <c r="L5" s="81" t="str">
        <f>CONCATENATE("(",LEN(H5),")")</f>
        <v>(453)</v>
      </c>
      <c r="M5" s="78"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6">
        <v>98</v>
      </c>
      <c r="V5" s="98">
        <f>IF( AND(F5="",G5=""),0,IF(AND(G5&lt;&gt;"",H5=""),0,1))</f>
        <v>1</v>
      </c>
    </row>
    <row r="6" spans="1:22" ht="46.5" customHeight="1" x14ac:dyDescent="0.2">
      <c r="A6" s="307" t="s">
        <v>385</v>
      </c>
      <c r="B6" s="307"/>
      <c r="C6" s="307"/>
      <c r="D6" s="307"/>
      <c r="E6" s="307"/>
      <c r="F6" s="307"/>
      <c r="G6" s="307"/>
      <c r="H6" s="307"/>
      <c r="I6" s="307"/>
      <c r="J6" s="307"/>
    </row>
    <row r="7" spans="1:22" ht="12.75" customHeight="1" x14ac:dyDescent="0.2">
      <c r="C7" s="315" t="s">
        <v>386</v>
      </c>
      <c r="D7" s="315"/>
      <c r="E7" s="302" t="s">
        <v>387</v>
      </c>
      <c r="F7" s="302"/>
      <c r="G7" s="302"/>
      <c r="H7" s="302"/>
    </row>
    <row r="8" spans="1:22" x14ac:dyDescent="0.2">
      <c r="C8" s="315" t="s">
        <v>388</v>
      </c>
      <c r="D8" s="315"/>
      <c r="E8" s="361"/>
      <c r="F8" s="361"/>
      <c r="G8" s="361"/>
      <c r="H8" s="361"/>
      <c r="S8" s="96">
        <v>284</v>
      </c>
    </row>
    <row r="9" spans="1:22" x14ac:dyDescent="0.2">
      <c r="C9" s="315" t="s">
        <v>389</v>
      </c>
      <c r="D9" s="315"/>
      <c r="E9" s="361"/>
      <c r="F9" s="361"/>
      <c r="G9" s="361"/>
      <c r="H9" s="361"/>
      <c r="S9" s="96">
        <v>285</v>
      </c>
    </row>
    <row r="10" spans="1:22" x14ac:dyDescent="0.2">
      <c r="C10" s="315" t="s">
        <v>390</v>
      </c>
      <c r="D10" s="315"/>
      <c r="E10" s="361"/>
      <c r="F10" s="361"/>
      <c r="G10" s="361"/>
      <c r="H10" s="361"/>
      <c r="S10" s="96">
        <v>286</v>
      </c>
    </row>
    <row r="11" spans="1:22" ht="30.75" customHeight="1" x14ac:dyDescent="0.2">
      <c r="A11" s="311" t="s">
        <v>391</v>
      </c>
      <c r="B11" s="311"/>
      <c r="C11" s="311"/>
      <c r="D11" s="311"/>
      <c r="E11" s="311"/>
      <c r="F11" s="311"/>
      <c r="G11" s="311"/>
      <c r="H11" s="311"/>
      <c r="I11" s="311"/>
      <c r="J11" s="311"/>
    </row>
    <row r="12" spans="1:22" ht="21.75" customHeight="1" x14ac:dyDescent="0.2">
      <c r="A12" s="26"/>
      <c r="B12" s="336"/>
      <c r="C12" s="337"/>
      <c r="D12" s="337"/>
      <c r="E12" s="337"/>
      <c r="F12" s="337"/>
      <c r="G12" s="337"/>
      <c r="H12" s="337"/>
      <c r="I12" s="337"/>
      <c r="J12" s="338"/>
      <c r="S12" s="96">
        <v>287</v>
      </c>
    </row>
    <row r="13" spans="1:22" ht="6.75" customHeight="1" x14ac:dyDescent="0.2">
      <c r="A13" s="297"/>
      <c r="B13" s="297"/>
      <c r="C13" s="297"/>
      <c r="D13" s="297"/>
      <c r="E13" s="297"/>
      <c r="F13" s="297"/>
      <c r="G13" s="297"/>
      <c r="H13" s="297"/>
      <c r="I13" s="297"/>
      <c r="J13" s="297"/>
    </row>
    <row r="14" spans="1:22" ht="40.5" customHeight="1" x14ac:dyDescent="0.2">
      <c r="A14" s="311" t="s">
        <v>392</v>
      </c>
      <c r="B14" s="311"/>
      <c r="C14" s="311"/>
      <c r="D14" s="311"/>
      <c r="E14" s="311"/>
      <c r="F14" s="311"/>
      <c r="G14" s="311"/>
      <c r="H14" s="311"/>
      <c r="I14" s="311"/>
      <c r="J14" s="311"/>
    </row>
    <row r="15" spans="1:22" ht="26.25" customHeight="1" x14ac:dyDescent="0.2">
      <c r="B15" s="302" t="s">
        <v>393</v>
      </c>
      <c r="C15" s="302"/>
      <c r="D15" s="302" t="s">
        <v>394</v>
      </c>
      <c r="E15" s="302"/>
      <c r="F15" s="302"/>
      <c r="G15" s="302"/>
      <c r="H15" s="302" t="s">
        <v>395</v>
      </c>
      <c r="I15" s="302"/>
      <c r="J15" s="43" t="s">
        <v>396</v>
      </c>
      <c r="L15" s="86" t="s">
        <v>608</v>
      </c>
      <c r="M15" s="90" t="s">
        <v>609</v>
      </c>
      <c r="S15" s="96">
        <v>288</v>
      </c>
    </row>
    <row r="16" spans="1:22" ht="15.75" customHeight="1" x14ac:dyDescent="0.2">
      <c r="B16" s="361"/>
      <c r="C16" s="361"/>
      <c r="D16" s="396"/>
      <c r="E16" s="396"/>
      <c r="F16" s="396"/>
      <c r="G16" s="396"/>
      <c r="H16" s="361"/>
      <c r="I16" s="361"/>
      <c r="J16" s="106"/>
    </row>
    <row r="17" spans="1:19" ht="15.75" customHeight="1" x14ac:dyDescent="0.2">
      <c r="B17" s="361"/>
      <c r="C17" s="361"/>
      <c r="D17" s="396"/>
      <c r="E17" s="396"/>
      <c r="F17" s="396"/>
      <c r="G17" s="396"/>
      <c r="H17" s="361"/>
      <c r="I17" s="361"/>
      <c r="J17" s="140"/>
    </row>
    <row r="18" spans="1:19" ht="15.75" customHeight="1" x14ac:dyDescent="0.2">
      <c r="B18" s="388"/>
      <c r="C18" s="390"/>
      <c r="D18" s="396"/>
      <c r="E18" s="396"/>
      <c r="F18" s="396"/>
      <c r="G18" s="396"/>
      <c r="H18" s="361"/>
      <c r="I18" s="361"/>
      <c r="J18" s="140"/>
    </row>
    <row r="19" spans="1:19" ht="28.5" customHeight="1" x14ac:dyDescent="0.2">
      <c r="B19" s="371" t="s">
        <v>579</v>
      </c>
      <c r="C19" s="371"/>
      <c r="D19" s="371"/>
      <c r="E19" s="371"/>
      <c r="F19" s="371"/>
      <c r="G19" s="371"/>
      <c r="H19" s="371"/>
      <c r="I19" s="371"/>
      <c r="J19" s="371"/>
      <c r="L19" s="91" t="s">
        <v>610</v>
      </c>
      <c r="M19" s="89" t="s">
        <v>611</v>
      </c>
      <c r="S19" s="96">
        <v>0</v>
      </c>
    </row>
    <row r="20" spans="1:19" ht="18" customHeight="1" x14ac:dyDescent="0.2">
      <c r="A20" s="311" t="s">
        <v>397</v>
      </c>
      <c r="B20" s="311"/>
      <c r="C20" s="311"/>
      <c r="D20" s="311"/>
      <c r="E20" s="311"/>
      <c r="F20" s="311"/>
      <c r="G20" s="311"/>
      <c r="H20" s="311"/>
      <c r="I20" s="311"/>
    </row>
    <row r="21" spans="1:19" x14ac:dyDescent="0.2">
      <c r="A21" s="298"/>
      <c r="B21" s="298"/>
      <c r="C21" s="298"/>
      <c r="D21" s="37" t="s">
        <v>193</v>
      </c>
      <c r="E21" s="128"/>
      <c r="H21" s="37" t="s">
        <v>2</v>
      </c>
      <c r="I21" s="128"/>
      <c r="M21" s="62" t="str">
        <f>IF(( AND($E$21="x",$I$21="x") ),"(*) Marcar solo un valor: Si o No","")</f>
        <v/>
      </c>
      <c r="S21" s="96">
        <v>289</v>
      </c>
    </row>
  </sheetData>
  <sheetProtection password="C71F" sheet="1" objects="1" scenarios="1" formatCells="0" formatRows="0" insertRows="0"/>
  <mergeCells count="36">
    <mergeCell ref="H3:J3"/>
    <mergeCell ref="H4:J4"/>
    <mergeCell ref="H5:J5"/>
    <mergeCell ref="A6:J6"/>
    <mergeCell ref="B12:J12"/>
    <mergeCell ref="E7:H7"/>
    <mergeCell ref="C7:D7"/>
    <mergeCell ref="C8:D8"/>
    <mergeCell ref="C9:D9"/>
    <mergeCell ref="C10:D10"/>
    <mergeCell ref="E8:H8"/>
    <mergeCell ref="E9:H9"/>
    <mergeCell ref="E10:H10"/>
    <mergeCell ref="A4:E4"/>
    <mergeCell ref="A5:E5"/>
    <mergeCell ref="B16:C16"/>
    <mergeCell ref="B17:C17"/>
    <mergeCell ref="B15:C15"/>
    <mergeCell ref="D15:G15"/>
    <mergeCell ref="H15:I15"/>
    <mergeCell ref="A21:C21"/>
    <mergeCell ref="A1:J1"/>
    <mergeCell ref="A2:J2"/>
    <mergeCell ref="A3:E3"/>
    <mergeCell ref="A14:J14"/>
    <mergeCell ref="A11:J11"/>
    <mergeCell ref="A13:J13"/>
    <mergeCell ref="B18:C18"/>
    <mergeCell ref="B19:J19"/>
    <mergeCell ref="A20:I20"/>
    <mergeCell ref="H16:I16"/>
    <mergeCell ref="H17:I17"/>
    <mergeCell ref="H18:I18"/>
    <mergeCell ref="D16:G16"/>
    <mergeCell ref="D17:G17"/>
    <mergeCell ref="D18:G18"/>
  </mergeCells>
  <dataValidations count="3">
    <dataValidation type="textLength" allowBlank="1" showErrorMessage="1" error="Cantidad de caracteres NO valido." sqref="H4:J5">
      <formula1>Explicacion_LongMinimo</formula1>
      <formula2>Explicacion_LongMaximo</formula2>
    </dataValidation>
    <dataValidation type="custom" allowBlank="1" showDropDown="1" showInputMessage="1" showErrorMessage="1" error="Valor NO Válido." prompt="Ingrese &quot;X&quot;" sqref="F4:G5 E21 I21">
      <formula1>COUNTIF(Respuesta_SINO,TRIM(CELL("contenido")))=1</formula1>
    </dataValidation>
    <dataValidation type="decimal" allowBlank="1" showInputMessage="1" showErrorMessage="1" error="Valor NO Válido" prompt="Ingrese Número" sqref="J16:J18">
      <formula1>Decimal2_Minimo</formula1>
      <formula2>Decimal2_Maximo</formula2>
    </dataValidation>
  </dataValidations>
  <hyperlinks>
    <hyperlink ref="M2" location="Principal!A1" display="Volver al Indice"/>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8"/>
  </sheetPr>
  <dimension ref="A1:V39"/>
  <sheetViews>
    <sheetView zoomScaleNormal="100" workbookViewId="0">
      <selection activeCell="G63" sqref="G63"/>
    </sheetView>
  </sheetViews>
  <sheetFormatPr baseColWidth="10" defaultRowHeight="12.75" x14ac:dyDescent="0.2"/>
  <cols>
    <col min="1" max="1" width="4.28515625" style="5" customWidth="1"/>
    <col min="2" max="2" width="19.7109375" style="5" customWidth="1"/>
    <col min="3" max="3" width="4.42578125" style="5" customWidth="1"/>
    <col min="4" max="4" width="14.5703125" style="5" customWidth="1"/>
    <col min="5" max="5" width="3.5703125" style="5" customWidth="1"/>
    <col min="6" max="6" width="5.7109375" style="5" customWidth="1"/>
    <col min="7" max="7" width="4.7109375" style="5" customWidth="1"/>
    <col min="8" max="8" width="5" style="5" customWidth="1"/>
    <col min="9" max="9" width="25.140625" style="5" customWidth="1"/>
    <col min="10" max="10" width="0.7109375" style="5" customWidth="1"/>
    <col min="11" max="11" width="5.28515625" style="5" bestFit="1" customWidth="1"/>
    <col min="12" max="12" width="45.85546875" style="5" customWidth="1"/>
    <col min="13" max="13" width="4.85546875" style="5" customWidth="1"/>
    <col min="14" max="14" width="2" style="5" customWidth="1"/>
    <col min="15" max="15" width="2.28515625" style="5" customWidth="1"/>
    <col min="16" max="16" width="2.42578125" style="5" customWidth="1"/>
    <col min="17" max="17" width="2.5703125" style="5" customWidth="1"/>
    <col min="18" max="18" width="6" style="5" customWidth="1"/>
    <col min="19" max="20" width="6" style="96" customWidth="1"/>
    <col min="21" max="21" width="3.5703125" style="96" customWidth="1"/>
    <col min="22" max="22" width="3.85546875" style="96" customWidth="1"/>
    <col min="23" max="16384" width="11.42578125" style="5"/>
  </cols>
  <sheetData>
    <row r="1" spans="1:22" ht="15" x14ac:dyDescent="0.2">
      <c r="A1" s="258" t="s">
        <v>398</v>
      </c>
      <c r="B1" s="258"/>
      <c r="C1" s="258"/>
      <c r="D1" s="258"/>
      <c r="E1" s="258"/>
      <c r="F1" s="258"/>
      <c r="G1" s="258"/>
      <c r="H1" s="258"/>
      <c r="I1" s="258"/>
      <c r="L1" s="125" t="e">
        <f>#REF!</f>
        <v>#REF!</v>
      </c>
      <c r="U1" s="97">
        <v>6</v>
      </c>
    </row>
    <row r="2" spans="1:22" ht="15" x14ac:dyDescent="0.2">
      <c r="A2" s="259" t="s">
        <v>77</v>
      </c>
      <c r="B2" s="259"/>
      <c r="C2" s="259"/>
      <c r="D2" s="259"/>
      <c r="E2" s="259"/>
      <c r="F2" s="259"/>
      <c r="G2" s="259"/>
      <c r="H2" s="259"/>
      <c r="I2" s="259"/>
      <c r="L2" s="124" t="s">
        <v>558</v>
      </c>
      <c r="U2" s="97">
        <f>SUM(V:V)</f>
        <v>6</v>
      </c>
    </row>
    <row r="3" spans="1:22" x14ac:dyDescent="0.2">
      <c r="A3" s="280"/>
      <c r="B3" s="280"/>
      <c r="C3" s="280"/>
      <c r="D3" s="280"/>
      <c r="E3" s="281"/>
      <c r="F3" s="129" t="s">
        <v>1</v>
      </c>
      <c r="G3" s="129" t="s">
        <v>2</v>
      </c>
      <c r="H3" s="292" t="s">
        <v>3</v>
      </c>
      <c r="I3" s="292"/>
      <c r="K3" s="80" t="s">
        <v>602</v>
      </c>
    </row>
    <row r="4" spans="1:22" ht="74.25" customHeight="1" x14ac:dyDescent="0.2">
      <c r="A4" s="309" t="s">
        <v>399</v>
      </c>
      <c r="B4" s="309"/>
      <c r="C4" s="309"/>
      <c r="D4" s="309"/>
      <c r="E4" s="305"/>
      <c r="F4" s="128" t="s">
        <v>20</v>
      </c>
      <c r="G4" s="128"/>
      <c r="H4" s="314" t="s">
        <v>860</v>
      </c>
      <c r="I4" s="314"/>
      <c r="K4" s="81" t="str">
        <f>CONCATENATE("(",LEN(H4),")")</f>
        <v>(163)</v>
      </c>
      <c r="L4" s="78" t="str">
        <f t="shared" ref="L4:L9" si="0">IF(( AND(F4="x",G4="x") ),"(*) Marcar solo un valor: Si o No",IF(AND(G4="x",LEN(H4)=0),"(*) Completar la celda de explicación",
CONCATENATE("(Si/No) Marcar con 'X' solo uno de los campos. (Explicación) Longitud Máxima de ",Explicacion_LongMaximo," caracteres")))</f>
        <v>(Si/No) Marcar con 'X' solo uno de los campos. (Explicación) Longitud Máxima de 1000 caracteres</v>
      </c>
      <c r="S4" s="96">
        <v>99</v>
      </c>
      <c r="V4" s="98">
        <f>IF( AND(F4="",G4=""),0,IF(AND(G4&lt;&gt;"",H4=""),0,1))</f>
        <v>1</v>
      </c>
    </row>
    <row r="5" spans="1:22" ht="65.25" customHeight="1" x14ac:dyDescent="0.2">
      <c r="A5" s="309" t="s">
        <v>400</v>
      </c>
      <c r="B5" s="309"/>
      <c r="C5" s="309"/>
      <c r="D5" s="309"/>
      <c r="E5" s="305"/>
      <c r="F5" s="128" t="s">
        <v>20</v>
      </c>
      <c r="G5" s="128"/>
      <c r="H5" s="314" t="s">
        <v>711</v>
      </c>
      <c r="I5" s="314"/>
      <c r="K5" s="81" t="str">
        <f t="shared" ref="K5:K9" si="1">CONCATENATE("(",LEN(H5),")")</f>
        <v>(160)</v>
      </c>
      <c r="L5" s="78" t="str">
        <f t="shared" si="0"/>
        <v>(Si/No) Marcar con 'X' solo uno de los campos. (Explicación) Longitud Máxima de 1000 caracteres</v>
      </c>
      <c r="S5" s="96">
        <v>100</v>
      </c>
      <c r="V5" s="98">
        <f t="shared" ref="V5:V9" si="2">IF( AND(F5="",G5=""),0,IF(AND(G5&lt;&gt;"",H5=""),0,1))</f>
        <v>1</v>
      </c>
    </row>
    <row r="6" spans="1:22" ht="131.25" customHeight="1" x14ac:dyDescent="0.2">
      <c r="A6" s="309" t="s">
        <v>401</v>
      </c>
      <c r="B6" s="309"/>
      <c r="C6" s="309"/>
      <c r="D6" s="309"/>
      <c r="E6" s="305"/>
      <c r="F6" s="128" t="s">
        <v>20</v>
      </c>
      <c r="G6" s="128"/>
      <c r="H6" s="314" t="s">
        <v>683</v>
      </c>
      <c r="I6" s="314"/>
      <c r="K6" s="81" t="str">
        <f t="shared" si="1"/>
        <v>(373)</v>
      </c>
      <c r="L6" s="78" t="str">
        <f t="shared" si="0"/>
        <v>(Si/No) Marcar con 'X' solo uno de los campos. (Explicación) Longitud Máxima de 1000 caracteres</v>
      </c>
      <c r="S6" s="96">
        <v>101</v>
      </c>
      <c r="V6" s="98">
        <f t="shared" si="2"/>
        <v>1</v>
      </c>
    </row>
    <row r="7" spans="1:22" ht="59.25" customHeight="1" x14ac:dyDescent="0.2">
      <c r="A7" s="309" t="s">
        <v>402</v>
      </c>
      <c r="B7" s="309"/>
      <c r="C7" s="309"/>
      <c r="D7" s="309"/>
      <c r="E7" s="305"/>
      <c r="F7" s="128" t="s">
        <v>20</v>
      </c>
      <c r="G7" s="128"/>
      <c r="H7" s="314" t="s">
        <v>684</v>
      </c>
      <c r="I7" s="314"/>
      <c r="K7" s="81" t="str">
        <f t="shared" si="1"/>
        <v>(176)</v>
      </c>
      <c r="L7" s="78" t="str">
        <f t="shared" si="0"/>
        <v>(Si/No) Marcar con 'X' solo uno de los campos. (Explicación) Longitud Máxima de 1000 caracteres</v>
      </c>
      <c r="S7" s="96">
        <v>102</v>
      </c>
      <c r="V7" s="98">
        <f t="shared" si="2"/>
        <v>1</v>
      </c>
    </row>
    <row r="8" spans="1:22" ht="60" customHeight="1" x14ac:dyDescent="0.2">
      <c r="A8" s="309" t="s">
        <v>403</v>
      </c>
      <c r="B8" s="309"/>
      <c r="C8" s="309"/>
      <c r="D8" s="309"/>
      <c r="E8" s="305"/>
      <c r="F8" s="128" t="s">
        <v>20</v>
      </c>
      <c r="G8" s="128"/>
      <c r="H8" s="314" t="s">
        <v>742</v>
      </c>
      <c r="I8" s="314"/>
      <c r="K8" s="81" t="str">
        <f t="shared" si="1"/>
        <v>(100)</v>
      </c>
      <c r="L8" s="78" t="str">
        <f t="shared" si="0"/>
        <v>(Si/No) Marcar con 'X' solo uno de los campos. (Explicación) Longitud Máxima de 1000 caracteres</v>
      </c>
      <c r="S8" s="96">
        <v>103</v>
      </c>
      <c r="V8" s="98">
        <f t="shared" si="2"/>
        <v>1</v>
      </c>
    </row>
    <row r="9" spans="1:22" ht="81" customHeight="1" x14ac:dyDescent="0.2">
      <c r="A9" s="309" t="s">
        <v>404</v>
      </c>
      <c r="B9" s="309"/>
      <c r="C9" s="309"/>
      <c r="D9" s="309"/>
      <c r="E9" s="305"/>
      <c r="F9" s="128" t="s">
        <v>20</v>
      </c>
      <c r="G9" s="128"/>
      <c r="H9" s="232" t="s">
        <v>805</v>
      </c>
      <c r="I9" s="234"/>
      <c r="K9" s="81" t="str">
        <f t="shared" si="1"/>
        <v>(227)</v>
      </c>
      <c r="L9" s="78" t="str">
        <f t="shared" si="0"/>
        <v>(Si/No) Marcar con 'X' solo uno de los campos. (Explicación) Longitud Máxima de 1000 caracteres</v>
      </c>
      <c r="S9" s="96">
        <v>104</v>
      </c>
      <c r="V9" s="98">
        <f t="shared" si="2"/>
        <v>1</v>
      </c>
    </row>
    <row r="10" spans="1:22" ht="42" customHeight="1" x14ac:dyDescent="0.2">
      <c r="A10" s="307" t="s">
        <v>405</v>
      </c>
      <c r="B10" s="307"/>
      <c r="C10" s="307"/>
      <c r="D10" s="307"/>
      <c r="E10" s="307"/>
      <c r="F10" s="307"/>
      <c r="G10" s="307"/>
      <c r="H10" s="307"/>
      <c r="I10" s="307"/>
    </row>
    <row r="11" spans="1:22" ht="15.75" customHeight="1" x14ac:dyDescent="0.2">
      <c r="B11" s="350" t="s">
        <v>236</v>
      </c>
      <c r="C11" s="364"/>
      <c r="D11" s="302" t="s">
        <v>406</v>
      </c>
      <c r="E11" s="302"/>
      <c r="F11" s="302"/>
      <c r="G11" s="302"/>
      <c r="H11" s="302"/>
      <c r="I11" s="302"/>
    </row>
    <row r="12" spans="1:22" ht="22.5" x14ac:dyDescent="0.2">
      <c r="B12" s="352"/>
      <c r="C12" s="452"/>
      <c r="D12" s="302" t="s">
        <v>407</v>
      </c>
      <c r="E12" s="302"/>
      <c r="F12" s="302"/>
      <c r="G12" s="302"/>
      <c r="H12" s="302"/>
      <c r="I12" s="43" t="s">
        <v>408</v>
      </c>
      <c r="K12" s="86" t="s">
        <v>608</v>
      </c>
      <c r="L12" s="90" t="s">
        <v>609</v>
      </c>
      <c r="S12" s="96">
        <v>290</v>
      </c>
    </row>
    <row r="13" spans="1:22" ht="15.75" customHeight="1" x14ac:dyDescent="0.2">
      <c r="B13" s="397" t="s">
        <v>733</v>
      </c>
      <c r="C13" s="398"/>
      <c r="D13" s="451">
        <v>0.08</v>
      </c>
      <c r="E13" s="451"/>
      <c r="F13" s="451"/>
      <c r="G13" s="451"/>
      <c r="H13" s="451"/>
      <c r="I13" s="196">
        <v>0</v>
      </c>
    </row>
    <row r="14" spans="1:22" ht="22.5" customHeight="1" x14ac:dyDescent="0.2">
      <c r="B14" s="397" t="s">
        <v>736</v>
      </c>
      <c r="C14" s="398"/>
      <c r="D14" s="451">
        <v>0.05</v>
      </c>
      <c r="E14" s="451"/>
      <c r="F14" s="451"/>
      <c r="G14" s="451"/>
      <c r="H14" s="451"/>
      <c r="I14" s="196">
        <v>0.01</v>
      </c>
    </row>
    <row r="15" spans="1:22" ht="24.75" customHeight="1" x14ac:dyDescent="0.2">
      <c r="B15" s="397" t="s">
        <v>806</v>
      </c>
      <c r="C15" s="398"/>
      <c r="D15" s="451">
        <v>7.0000000000000007E-2</v>
      </c>
      <c r="E15" s="451"/>
      <c r="F15" s="451"/>
      <c r="G15" s="451"/>
      <c r="H15" s="451"/>
      <c r="I15" s="196">
        <v>5.0000000000000001E-3</v>
      </c>
    </row>
    <row r="16" spans="1:22" ht="17.25" customHeight="1" x14ac:dyDescent="0.2">
      <c r="B16" s="397" t="s">
        <v>861</v>
      </c>
      <c r="C16" s="398"/>
      <c r="D16" s="451">
        <v>0.05</v>
      </c>
      <c r="E16" s="451"/>
      <c r="F16" s="451"/>
      <c r="G16" s="451"/>
      <c r="H16" s="451"/>
      <c r="I16" s="196">
        <v>0.01</v>
      </c>
    </row>
    <row r="17" spans="1:19" ht="21.75" customHeight="1" x14ac:dyDescent="0.2">
      <c r="B17" s="199" t="s">
        <v>735</v>
      </c>
      <c r="C17" s="200"/>
      <c r="D17" s="451">
        <v>0.06</v>
      </c>
      <c r="E17" s="451"/>
      <c r="F17" s="451"/>
      <c r="G17" s="451"/>
      <c r="H17" s="451"/>
      <c r="I17" s="196">
        <v>0.01</v>
      </c>
    </row>
    <row r="18" spans="1:19" ht="25.5" customHeight="1" x14ac:dyDescent="0.2">
      <c r="B18" s="210" t="s">
        <v>729</v>
      </c>
      <c r="C18" s="200"/>
      <c r="D18" s="451">
        <v>7.0000000000000007E-2</v>
      </c>
      <c r="E18" s="451"/>
      <c r="F18" s="451"/>
      <c r="G18" s="451"/>
      <c r="H18" s="451"/>
      <c r="I18" s="196">
        <v>2E-3</v>
      </c>
    </row>
    <row r="19" spans="1:19" ht="15.75" customHeight="1" x14ac:dyDescent="0.2">
      <c r="B19" s="199" t="s">
        <v>862</v>
      </c>
      <c r="C19" s="200"/>
      <c r="D19" s="451">
        <v>0.06</v>
      </c>
      <c r="E19" s="451"/>
      <c r="F19" s="451"/>
      <c r="G19" s="451"/>
      <c r="H19" s="451"/>
      <c r="I19" s="196">
        <v>0.02</v>
      </c>
    </row>
    <row r="20" spans="1:19" ht="19.5" customHeight="1" x14ac:dyDescent="0.2">
      <c r="B20" s="397" t="s">
        <v>728</v>
      </c>
      <c r="C20" s="398"/>
      <c r="D20" s="451">
        <v>7.0000000000000007E-2</v>
      </c>
      <c r="E20" s="451"/>
      <c r="F20" s="451"/>
      <c r="G20" s="451"/>
      <c r="H20" s="451"/>
      <c r="I20" s="196">
        <v>4.0000000000000001E-3</v>
      </c>
    </row>
    <row r="21" spans="1:19" ht="21.75" customHeight="1" x14ac:dyDescent="0.2">
      <c r="B21" s="397" t="s">
        <v>734</v>
      </c>
      <c r="C21" s="398"/>
      <c r="D21" s="451">
        <v>0.05</v>
      </c>
      <c r="E21" s="451"/>
      <c r="F21" s="451"/>
      <c r="G21" s="451"/>
      <c r="H21" s="451"/>
      <c r="I21" s="196">
        <v>0.01</v>
      </c>
    </row>
    <row r="22" spans="1:19" ht="22.5" customHeight="1" x14ac:dyDescent="0.2">
      <c r="B22" s="397" t="s">
        <v>807</v>
      </c>
      <c r="C22" s="398"/>
      <c r="D22" s="451">
        <v>7.0000000000000007E-2</v>
      </c>
      <c r="E22" s="451"/>
      <c r="F22" s="451"/>
      <c r="G22" s="451"/>
      <c r="H22" s="451"/>
      <c r="I22" s="204">
        <v>0</v>
      </c>
    </row>
    <row r="23" spans="1:19" ht="17.25" customHeight="1" x14ac:dyDescent="0.2">
      <c r="B23" s="397"/>
      <c r="C23" s="398"/>
      <c r="D23" s="451"/>
      <c r="E23" s="451"/>
      <c r="F23" s="451"/>
      <c r="G23" s="451"/>
      <c r="H23" s="451"/>
      <c r="I23" s="190"/>
    </row>
    <row r="24" spans="1:19" ht="22.5" hidden="1" customHeight="1" x14ac:dyDescent="0.2">
      <c r="B24" s="397"/>
      <c r="C24" s="398"/>
      <c r="D24" s="451"/>
      <c r="E24" s="451"/>
      <c r="F24" s="451"/>
      <c r="G24" s="451"/>
      <c r="H24" s="451"/>
      <c r="I24" s="190"/>
    </row>
    <row r="25" spans="1:19" ht="22.5" hidden="1" customHeight="1" x14ac:dyDescent="0.2">
      <c r="B25" s="397"/>
      <c r="C25" s="398"/>
      <c r="D25" s="451"/>
      <c r="E25" s="451"/>
      <c r="F25" s="451"/>
      <c r="G25" s="451"/>
      <c r="H25" s="451"/>
      <c r="I25" s="190"/>
    </row>
    <row r="26" spans="1:19" ht="22.5" hidden="1" customHeight="1" x14ac:dyDescent="0.2">
      <c r="B26" s="397"/>
      <c r="C26" s="398"/>
      <c r="D26" s="451"/>
      <c r="E26" s="451"/>
      <c r="F26" s="451"/>
      <c r="G26" s="451"/>
      <c r="H26" s="451"/>
      <c r="I26" s="190"/>
    </row>
    <row r="27" spans="1:19" ht="22.5" hidden="1" customHeight="1" x14ac:dyDescent="0.2">
      <c r="B27" s="448"/>
      <c r="C27" s="449"/>
      <c r="D27" s="396"/>
      <c r="E27" s="396"/>
      <c r="F27" s="396"/>
      <c r="G27" s="396"/>
      <c r="H27" s="396"/>
      <c r="I27" s="140"/>
    </row>
    <row r="28" spans="1:19" ht="35.25" customHeight="1" x14ac:dyDescent="0.2">
      <c r="A28" s="26"/>
      <c r="B28" s="371" t="s">
        <v>580</v>
      </c>
      <c r="C28" s="371"/>
      <c r="D28" s="371"/>
      <c r="E28" s="371"/>
      <c r="F28" s="371"/>
      <c r="G28" s="371"/>
      <c r="H28" s="371"/>
      <c r="I28" s="371"/>
      <c r="K28" s="91" t="s">
        <v>610</v>
      </c>
      <c r="L28" s="89" t="s">
        <v>611</v>
      </c>
      <c r="S28" s="96">
        <v>0</v>
      </c>
    </row>
    <row r="29" spans="1:19" ht="44.25" customHeight="1" x14ac:dyDescent="0.2">
      <c r="A29" s="311" t="s">
        <v>409</v>
      </c>
      <c r="B29" s="311"/>
      <c r="C29" s="311"/>
      <c r="D29" s="311"/>
      <c r="E29" s="311"/>
      <c r="F29" s="311"/>
      <c r="G29" s="311"/>
      <c r="H29" s="311"/>
      <c r="I29" s="311"/>
    </row>
    <row r="30" spans="1:19" x14ac:dyDescent="0.2">
      <c r="B30" s="54"/>
      <c r="C30" s="302" t="s">
        <v>410</v>
      </c>
      <c r="D30" s="302"/>
      <c r="E30" s="302" t="s">
        <v>411</v>
      </c>
      <c r="F30" s="302"/>
      <c r="G30" s="302"/>
    </row>
    <row r="31" spans="1:19" ht="15.75" customHeight="1" x14ac:dyDescent="0.2">
      <c r="B31" s="54" t="s">
        <v>281</v>
      </c>
      <c r="C31" s="361"/>
      <c r="D31" s="361"/>
      <c r="E31" s="396"/>
      <c r="F31" s="396"/>
      <c r="G31" s="396"/>
      <c r="S31" s="96">
        <v>291</v>
      </c>
    </row>
    <row r="32" spans="1:19" ht="15.75" customHeight="1" x14ac:dyDescent="0.2">
      <c r="B32" s="54" t="s">
        <v>282</v>
      </c>
      <c r="C32" s="361"/>
      <c r="D32" s="361"/>
      <c r="E32" s="396"/>
      <c r="F32" s="396"/>
      <c r="G32" s="396"/>
      <c r="S32" s="96">
        <v>292</v>
      </c>
    </row>
    <row r="33" spans="1:19" ht="15.75" customHeight="1" x14ac:dyDescent="0.2">
      <c r="B33" s="22" t="s">
        <v>283</v>
      </c>
      <c r="C33" s="447"/>
      <c r="D33" s="447"/>
      <c r="E33" s="448"/>
      <c r="F33" s="449"/>
      <c r="G33" s="450"/>
      <c r="S33" s="96">
        <v>293</v>
      </c>
    </row>
    <row r="34" spans="1:19" ht="15.75" customHeight="1" x14ac:dyDescent="0.2">
      <c r="B34" s="54" t="s">
        <v>120</v>
      </c>
      <c r="C34" s="232"/>
      <c r="D34" s="233"/>
      <c r="E34" s="233"/>
      <c r="F34" s="233"/>
      <c r="G34" s="233"/>
      <c r="H34" s="233"/>
      <c r="I34" s="234"/>
      <c r="S34" s="96">
        <v>294</v>
      </c>
    </row>
    <row r="35" spans="1:19" ht="34.5" customHeight="1" x14ac:dyDescent="0.2">
      <c r="A35" s="311" t="s">
        <v>412</v>
      </c>
      <c r="B35" s="311"/>
      <c r="C35" s="311"/>
      <c r="D35" s="311"/>
      <c r="E35" s="311"/>
      <c r="F35" s="311"/>
      <c r="G35" s="311"/>
      <c r="H35" s="311"/>
      <c r="I35" s="311"/>
    </row>
    <row r="36" spans="1:19" ht="23.25" customHeight="1" x14ac:dyDescent="0.2">
      <c r="A36" s="26"/>
      <c r="B36" s="232" t="s">
        <v>808</v>
      </c>
      <c r="C36" s="233"/>
      <c r="D36" s="233"/>
      <c r="E36" s="233"/>
      <c r="F36" s="233"/>
      <c r="G36" s="233"/>
      <c r="H36" s="233"/>
      <c r="I36" s="234"/>
      <c r="S36" s="96">
        <v>295</v>
      </c>
    </row>
    <row r="37" spans="1:19" ht="6" customHeight="1" x14ac:dyDescent="0.25">
      <c r="A37" s="26"/>
      <c r="B37" s="4"/>
      <c r="C37" s="4"/>
      <c r="D37" s="4"/>
      <c r="E37" s="4"/>
    </row>
    <row r="38" spans="1:19" ht="18.75" customHeight="1" x14ac:dyDescent="0.2">
      <c r="A38" s="311" t="s">
        <v>413</v>
      </c>
      <c r="B38" s="311"/>
      <c r="C38" s="311"/>
      <c r="D38" s="311"/>
      <c r="E38" s="311"/>
      <c r="F38" s="311"/>
      <c r="G38" s="311"/>
      <c r="H38" s="311"/>
      <c r="I38" s="311"/>
    </row>
    <row r="39" spans="1:19" ht="15" x14ac:dyDescent="0.25">
      <c r="B39" s="46" t="s">
        <v>193</v>
      </c>
      <c r="C39" s="128" t="s">
        <v>20</v>
      </c>
      <c r="D39" s="4"/>
      <c r="E39" s="4"/>
      <c r="F39" s="46" t="s">
        <v>2</v>
      </c>
      <c r="G39" s="128"/>
      <c r="L39" s="62" t="str">
        <f>IF(( AND($C$39="x",$G$39="x") ),"(*) Marcar solo un valor: Si o No","")</f>
        <v/>
      </c>
      <c r="S39" s="96">
        <v>296</v>
      </c>
    </row>
  </sheetData>
  <sheetProtection password="C71F" sheet="1" objects="1" scenarios="1" formatCells="0" formatRows="0" insertRows="0"/>
  <mergeCells count="61">
    <mergeCell ref="B21:C21"/>
    <mergeCell ref="B26:C26"/>
    <mergeCell ref="D22:H22"/>
    <mergeCell ref="D23:H23"/>
    <mergeCell ref="D24:H24"/>
    <mergeCell ref="D25:H25"/>
    <mergeCell ref="B22:C22"/>
    <mergeCell ref="B23:C23"/>
    <mergeCell ref="B24:C24"/>
    <mergeCell ref="B25:C25"/>
    <mergeCell ref="D17:H17"/>
    <mergeCell ref="B14:C14"/>
    <mergeCell ref="B15:C15"/>
    <mergeCell ref="B16:C16"/>
    <mergeCell ref="B20:C20"/>
    <mergeCell ref="A9:E9"/>
    <mergeCell ref="A10:I10"/>
    <mergeCell ref="H8:I8"/>
    <mergeCell ref="H9:I9"/>
    <mergeCell ref="A4:E4"/>
    <mergeCell ref="A5:E5"/>
    <mergeCell ref="A6:E6"/>
    <mergeCell ref="A7:E7"/>
    <mergeCell ref="A8:E8"/>
    <mergeCell ref="H3:I3"/>
    <mergeCell ref="H4:I4"/>
    <mergeCell ref="H5:I5"/>
    <mergeCell ref="H6:I6"/>
    <mergeCell ref="H7:I7"/>
    <mergeCell ref="D27:H27"/>
    <mergeCell ref="C30:D30"/>
    <mergeCell ref="B13:C13"/>
    <mergeCell ref="B27:C27"/>
    <mergeCell ref="B11:C12"/>
    <mergeCell ref="B28:I28"/>
    <mergeCell ref="A29:I29"/>
    <mergeCell ref="E30:G30"/>
    <mergeCell ref="D18:H18"/>
    <mergeCell ref="D19:H19"/>
    <mergeCell ref="D26:H26"/>
    <mergeCell ref="D20:H20"/>
    <mergeCell ref="D21:H21"/>
    <mergeCell ref="D14:H14"/>
    <mergeCell ref="D15:H15"/>
    <mergeCell ref="D16:H16"/>
    <mergeCell ref="A1:I1"/>
    <mergeCell ref="A2:I2"/>
    <mergeCell ref="A3:E3"/>
    <mergeCell ref="A38:I38"/>
    <mergeCell ref="B36:I36"/>
    <mergeCell ref="C31:D31"/>
    <mergeCell ref="C32:D32"/>
    <mergeCell ref="C33:D33"/>
    <mergeCell ref="E31:G31"/>
    <mergeCell ref="E32:G32"/>
    <mergeCell ref="E33:G33"/>
    <mergeCell ref="C34:I34"/>
    <mergeCell ref="A35:I35"/>
    <mergeCell ref="D11:I11"/>
    <mergeCell ref="D12:H12"/>
    <mergeCell ref="D13:H13"/>
  </mergeCells>
  <dataValidations count="3">
    <dataValidation type="textLength" allowBlank="1" showErrorMessage="1" error="Cantidad de caracteres NO valido." sqref="H4:I9">
      <formula1>Explicacion_LongMinimo</formula1>
      <formula2>Explicacion_LongMaximo</formula2>
    </dataValidation>
    <dataValidation type="custom" allowBlank="1" showDropDown="1" showInputMessage="1" showErrorMessage="1" error="Valor NO Válido." prompt="Ingrese &quot;X&quot;" sqref="F4:G9 G39 C39">
      <formula1>COUNTIF(Respuesta_SINO,TRIM(CELL("contenido")))=1</formula1>
    </dataValidation>
    <dataValidation type="decimal" allowBlank="1" showInputMessage="1" showErrorMessage="1" error="Valor NO Válido" prompt="Ingrese Número" sqref="D13:I27">
      <formula1>Decimal2_Minimo</formula1>
      <formula2>Decimal2_Maximo</formula2>
    </dataValidation>
  </dataValidations>
  <hyperlinks>
    <hyperlink ref="L2" location="Principal!A1" display="Volver al Indice"/>
  </hyperlinks>
  <pageMargins left="0.7" right="0.7" top="0.75" bottom="0.75" header="0.3" footer="0.3"/>
  <pageSetup paperSize="9" scale="9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8"/>
  </sheetPr>
  <dimension ref="A1:V28"/>
  <sheetViews>
    <sheetView zoomScaleNormal="100" workbookViewId="0">
      <selection activeCell="G63" sqref="G63"/>
    </sheetView>
  </sheetViews>
  <sheetFormatPr baseColWidth="10" defaultRowHeight="12.75" x14ac:dyDescent="0.2"/>
  <cols>
    <col min="1" max="1" width="24.42578125" style="5" customWidth="1"/>
    <col min="2" max="3" width="3.85546875" style="5" customWidth="1"/>
    <col min="4" max="4" width="8.28515625" style="5" customWidth="1"/>
    <col min="5" max="5" width="5.42578125" style="5" customWidth="1"/>
    <col min="6" max="6" width="5.28515625" style="5" customWidth="1"/>
    <col min="7" max="7" width="5.5703125" style="5" customWidth="1"/>
    <col min="8" max="8" width="3.7109375" style="5" customWidth="1"/>
    <col min="9" max="9" width="24.140625" style="5" customWidth="1"/>
    <col min="10" max="10" width="1.140625" style="5" customWidth="1"/>
    <col min="11" max="11" width="5.28515625" style="5" bestFit="1" customWidth="1"/>
    <col min="12" max="12" width="46.85546875" style="5" customWidth="1"/>
    <col min="13" max="14" width="5.42578125" style="5" customWidth="1"/>
    <col min="15" max="15" width="2.28515625" style="5" customWidth="1"/>
    <col min="16" max="18" width="5.42578125" style="5" customWidth="1"/>
    <col min="19" max="20" width="5.42578125" style="96" customWidth="1"/>
    <col min="21" max="21" width="2.7109375" style="96" customWidth="1"/>
    <col min="22" max="22" width="2.5703125" style="96" customWidth="1"/>
    <col min="23" max="16384" width="11.42578125" style="5"/>
  </cols>
  <sheetData>
    <row r="1" spans="1:22" ht="33" customHeight="1" x14ac:dyDescent="0.2">
      <c r="A1" s="319" t="s">
        <v>78</v>
      </c>
      <c r="B1" s="320"/>
      <c r="C1" s="320"/>
      <c r="D1" s="320"/>
      <c r="E1" s="320"/>
      <c r="F1" s="320"/>
      <c r="G1" s="320"/>
      <c r="H1" s="320"/>
      <c r="I1" s="320"/>
      <c r="U1" s="97">
        <v>5</v>
      </c>
    </row>
    <row r="2" spans="1:22" ht="15" x14ac:dyDescent="0.2">
      <c r="A2" s="258" t="s">
        <v>79</v>
      </c>
      <c r="B2" s="258"/>
      <c r="C2" s="258"/>
      <c r="D2" s="258"/>
      <c r="E2" s="258"/>
      <c r="F2" s="258"/>
      <c r="G2" s="258"/>
      <c r="H2" s="258"/>
      <c r="I2" s="258"/>
      <c r="U2" s="97">
        <f>SUM(V:V)</f>
        <v>5</v>
      </c>
    </row>
    <row r="3" spans="1:22" ht="15" customHeight="1" x14ac:dyDescent="0.2">
      <c r="A3" s="259" t="s">
        <v>80</v>
      </c>
      <c r="B3" s="259"/>
      <c r="C3" s="259"/>
      <c r="D3" s="259"/>
      <c r="E3" s="259"/>
      <c r="F3" s="259"/>
      <c r="G3" s="259"/>
      <c r="H3" s="259"/>
      <c r="I3" s="259"/>
      <c r="L3" s="124" t="s">
        <v>558</v>
      </c>
    </row>
    <row r="4" spans="1:22" x14ac:dyDescent="0.2">
      <c r="A4" s="280"/>
      <c r="B4" s="280"/>
      <c r="C4" s="280"/>
      <c r="D4" s="280"/>
      <c r="E4" s="281"/>
      <c r="F4" s="129" t="s">
        <v>1</v>
      </c>
      <c r="G4" s="129" t="s">
        <v>2</v>
      </c>
      <c r="H4" s="292" t="s">
        <v>3</v>
      </c>
      <c r="I4" s="292"/>
      <c r="K4" s="80" t="s">
        <v>602</v>
      </c>
    </row>
    <row r="5" spans="1:22" ht="340.5" customHeight="1" x14ac:dyDescent="0.2">
      <c r="A5" s="305" t="s">
        <v>414</v>
      </c>
      <c r="B5" s="306"/>
      <c r="C5" s="306"/>
      <c r="D5" s="306"/>
      <c r="E5" s="317"/>
      <c r="F5" s="128" t="s">
        <v>20</v>
      </c>
      <c r="G5" s="128"/>
      <c r="H5" s="314" t="s">
        <v>863</v>
      </c>
      <c r="I5" s="314"/>
      <c r="K5" s="81" t="str">
        <f>CONCATENATE("(",LEN(H5),")")</f>
        <v>(986)</v>
      </c>
      <c r="L5" s="78"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6">
        <v>105</v>
      </c>
      <c r="V5" s="98">
        <f>IF( AND(F5="",G5=""),0,IF(AND(G5&lt;&gt;"",H5=""),0,1))</f>
        <v>1</v>
      </c>
    </row>
    <row r="6" spans="1:22" ht="62.25" customHeight="1" x14ac:dyDescent="0.2">
      <c r="A6" s="305" t="s">
        <v>415</v>
      </c>
      <c r="B6" s="306"/>
      <c r="C6" s="306"/>
      <c r="D6" s="306"/>
      <c r="E6" s="317"/>
      <c r="F6" s="128" t="s">
        <v>20</v>
      </c>
      <c r="G6" s="146"/>
      <c r="H6" s="314" t="s">
        <v>659</v>
      </c>
      <c r="I6" s="314"/>
      <c r="K6" s="81" t="str">
        <f>CONCATENATE("(",LEN(H6),")")</f>
        <v>(182)</v>
      </c>
      <c r="L6" s="78"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6">
        <v>106</v>
      </c>
      <c r="V6" s="98">
        <f>IF( AND(F6="",G6=""),0,IF(AND(G6&lt;&gt;"",H6=""),0,1))</f>
        <v>1</v>
      </c>
    </row>
    <row r="7" spans="1:22" ht="43.5" customHeight="1" x14ac:dyDescent="0.2">
      <c r="A7" s="307" t="s">
        <v>416</v>
      </c>
      <c r="B7" s="307"/>
      <c r="C7" s="307"/>
      <c r="D7" s="307"/>
      <c r="E7" s="307"/>
      <c r="F7" s="307"/>
      <c r="G7" s="307"/>
      <c r="H7" s="307"/>
      <c r="I7" s="307"/>
    </row>
    <row r="8" spans="1:22" ht="15" x14ac:dyDescent="0.25">
      <c r="A8" s="37"/>
      <c r="B8" s="37" t="s">
        <v>193</v>
      </c>
      <c r="C8" s="128" t="s">
        <v>20</v>
      </c>
      <c r="D8" s="4"/>
      <c r="E8" s="4"/>
      <c r="F8" s="37" t="s">
        <v>2</v>
      </c>
      <c r="H8" s="128"/>
      <c r="L8" s="62" t="str">
        <f>IF(( AND($C$8="x",$H$8="x") ),"(*) Marcar solo un valor: Si o No","")</f>
        <v/>
      </c>
      <c r="S8" s="96">
        <v>297</v>
      </c>
    </row>
    <row r="9" spans="1:22" ht="11.25" customHeight="1" x14ac:dyDescent="0.2">
      <c r="A9" s="454"/>
      <c r="B9" s="454"/>
      <c r="C9" s="454"/>
      <c r="D9" s="454"/>
      <c r="E9" s="454"/>
      <c r="F9" s="454"/>
      <c r="G9" s="454"/>
      <c r="H9" s="454"/>
      <c r="I9" s="454"/>
    </row>
    <row r="10" spans="1:22" x14ac:dyDescent="0.2">
      <c r="A10" s="259" t="s">
        <v>81</v>
      </c>
      <c r="B10" s="259"/>
      <c r="C10" s="259"/>
      <c r="D10" s="259"/>
      <c r="E10" s="259"/>
      <c r="F10" s="259"/>
      <c r="G10" s="259"/>
      <c r="H10" s="259"/>
      <c r="I10" s="259"/>
    </row>
    <row r="11" spans="1:22" x14ac:dyDescent="0.2">
      <c r="F11" s="129" t="s">
        <v>1</v>
      </c>
      <c r="G11" s="129" t="s">
        <v>2</v>
      </c>
      <c r="H11" s="292" t="s">
        <v>3</v>
      </c>
      <c r="I11" s="292"/>
      <c r="K11" s="80" t="s">
        <v>602</v>
      </c>
    </row>
    <row r="12" spans="1:22" ht="222" customHeight="1" x14ac:dyDescent="0.2">
      <c r="A12" s="305" t="s">
        <v>417</v>
      </c>
      <c r="B12" s="306"/>
      <c r="C12" s="306"/>
      <c r="D12" s="306"/>
      <c r="E12" s="317"/>
      <c r="F12" s="128" t="s">
        <v>20</v>
      </c>
      <c r="G12" s="128"/>
      <c r="H12" s="453" t="s">
        <v>864</v>
      </c>
      <c r="I12" s="453"/>
      <c r="K12" s="81" t="str">
        <f>CONCATENATE("(",LEN(H12),")")</f>
        <v>(679)</v>
      </c>
      <c r="L12" s="78" t="str">
        <f>IF(( AND(F12="x",G12="x") ),"(*) Marcar solo un valor: Si o No",IF(AND(G12="x",LEN(H12)=0),"(*) Completar la celda de explicación",
CONCATENATE("(Si/No) Marcar con 'X' solo uno de los campos. (Explicación) Longitud Máxima de ",Explicacion_LongMaximo," caracteres")))</f>
        <v>(Si/No) Marcar con 'X' solo uno de los campos. (Explicación) Longitud Máxima de 1000 caracteres</v>
      </c>
      <c r="S12" s="96">
        <v>107</v>
      </c>
      <c r="V12" s="98">
        <f t="shared" ref="V12:V13" si="0">IF( AND(F12="",G12=""),0,IF(AND(G12&lt;&gt;"",H12=""),0,1))</f>
        <v>1</v>
      </c>
    </row>
    <row r="13" spans="1:22" ht="58.5" customHeight="1" x14ac:dyDescent="0.2">
      <c r="A13" s="305" t="s">
        <v>418</v>
      </c>
      <c r="B13" s="306"/>
      <c r="C13" s="306"/>
      <c r="D13" s="306"/>
      <c r="E13" s="317"/>
      <c r="F13" s="128" t="s">
        <v>20</v>
      </c>
      <c r="G13" s="128"/>
      <c r="H13" s="453" t="s">
        <v>676</v>
      </c>
      <c r="I13" s="453"/>
      <c r="K13" s="81" t="str">
        <f>CONCATENATE("(",LEN(H13),")")</f>
        <v>(74)</v>
      </c>
      <c r="L13" s="78" t="str">
        <f>IF(( AND(F13="x",G13="x") ),"(*) Marcar solo un valor: Si o No",IF(AND(G13="x",LEN(H13)=0),"(*) Completar la celda de explicación",
CONCATENATE("(Si/No) Marcar con 'X' solo uno de los campos. (Explicación) Longitud Máxima de ",Explicacion_LongMaximo," caracteres")))</f>
        <v>(Si/No) Marcar con 'X' solo uno de los campos. (Explicación) Longitud Máxima de 1000 caracteres</v>
      </c>
      <c r="S13" s="96">
        <v>108</v>
      </c>
      <c r="V13" s="98">
        <f t="shared" si="0"/>
        <v>1</v>
      </c>
    </row>
    <row r="14" spans="1:22" ht="23.25" customHeight="1" x14ac:dyDescent="0.2">
      <c r="A14" s="308" t="s">
        <v>419</v>
      </c>
      <c r="B14" s="308"/>
      <c r="C14" s="308"/>
      <c r="D14" s="308"/>
      <c r="E14" s="308"/>
      <c r="F14" s="308"/>
      <c r="G14" s="308"/>
      <c r="H14" s="308"/>
    </row>
    <row r="15" spans="1:22" ht="15" x14ac:dyDescent="0.25">
      <c r="B15" s="37" t="s">
        <v>193</v>
      </c>
      <c r="C15" s="128" t="s">
        <v>20</v>
      </c>
      <c r="D15" s="458"/>
      <c r="E15" s="459"/>
      <c r="F15" s="37" t="s">
        <v>2</v>
      </c>
      <c r="H15" s="128"/>
      <c r="L15" s="62" t="str">
        <f>IF(( AND($C$15="x",$H$15="x") ),"(*) Marcar solo un valor: Si o No","")</f>
        <v/>
      </c>
      <c r="S15" s="96">
        <v>298</v>
      </c>
    </row>
    <row r="16" spans="1:22" ht="11.25" customHeight="1" x14ac:dyDescent="0.2">
      <c r="A16" s="297"/>
      <c r="B16" s="297"/>
      <c r="C16" s="297"/>
      <c r="D16" s="297"/>
      <c r="E16" s="297"/>
      <c r="F16" s="297"/>
      <c r="G16" s="297"/>
      <c r="H16" s="297"/>
      <c r="I16" s="297"/>
    </row>
    <row r="17" spans="1:22" ht="28.5" customHeight="1" x14ac:dyDescent="0.2">
      <c r="A17" s="375" t="s">
        <v>420</v>
      </c>
      <c r="B17" s="375"/>
      <c r="C17" s="375"/>
      <c r="D17" s="375"/>
      <c r="E17" s="375"/>
      <c r="F17" s="375"/>
      <c r="G17" s="375"/>
      <c r="H17" s="375"/>
      <c r="I17" s="375"/>
    </row>
    <row r="18" spans="1:22" x14ac:dyDescent="0.2">
      <c r="A18" s="302" t="s">
        <v>364</v>
      </c>
      <c r="B18" s="302" t="s">
        <v>421</v>
      </c>
      <c r="C18" s="302"/>
      <c r="D18" s="302"/>
      <c r="E18" s="302"/>
      <c r="F18" s="302"/>
      <c r="G18" s="302"/>
      <c r="H18" s="302" t="s">
        <v>422</v>
      </c>
      <c r="I18" s="302"/>
    </row>
    <row r="19" spans="1:22" ht="22.5" x14ac:dyDescent="0.2">
      <c r="A19" s="302"/>
      <c r="B19" s="302" t="s">
        <v>423</v>
      </c>
      <c r="C19" s="302"/>
      <c r="D19" s="302"/>
      <c r="E19" s="302" t="s">
        <v>424</v>
      </c>
      <c r="F19" s="302"/>
      <c r="G19" s="302"/>
      <c r="H19" s="302"/>
      <c r="I19" s="302"/>
      <c r="K19" s="86" t="s">
        <v>608</v>
      </c>
      <c r="L19" s="90" t="s">
        <v>609</v>
      </c>
      <c r="S19" s="96">
        <v>299</v>
      </c>
    </row>
    <row r="20" spans="1:22" ht="20.25" customHeight="1" x14ac:dyDescent="0.2">
      <c r="A20" s="106" t="s">
        <v>865</v>
      </c>
      <c r="B20" s="457">
        <v>43556</v>
      </c>
      <c r="C20" s="417"/>
      <c r="D20" s="418"/>
      <c r="E20" s="356">
        <v>43986</v>
      </c>
      <c r="F20" s="339"/>
      <c r="G20" s="339"/>
      <c r="H20" s="361" t="s">
        <v>660</v>
      </c>
      <c r="I20" s="361"/>
    </row>
    <row r="21" spans="1:22" ht="20.25" customHeight="1" x14ac:dyDescent="0.2">
      <c r="A21" s="209" t="s">
        <v>764</v>
      </c>
      <c r="B21" s="457">
        <v>43987</v>
      </c>
      <c r="C21" s="417"/>
      <c r="D21" s="418"/>
      <c r="E21" s="356">
        <v>44179</v>
      </c>
      <c r="F21" s="339"/>
      <c r="G21" s="339"/>
      <c r="H21" s="361" t="s">
        <v>660</v>
      </c>
      <c r="I21" s="361"/>
    </row>
    <row r="22" spans="1:22" ht="20.25" customHeight="1" x14ac:dyDescent="0.2">
      <c r="A22" s="190" t="s">
        <v>855</v>
      </c>
      <c r="B22" s="457">
        <v>44180</v>
      </c>
      <c r="C22" s="417"/>
      <c r="D22" s="418"/>
      <c r="E22" s="339"/>
      <c r="F22" s="339"/>
      <c r="G22" s="339"/>
      <c r="H22" s="361" t="s">
        <v>660</v>
      </c>
      <c r="I22" s="361"/>
    </row>
    <row r="23" spans="1:22" ht="22.5" x14ac:dyDescent="0.2">
      <c r="A23" s="455" t="s">
        <v>581</v>
      </c>
      <c r="B23" s="455"/>
      <c r="C23" s="455"/>
      <c r="D23" s="455"/>
      <c r="E23" s="455"/>
      <c r="F23" s="455"/>
      <c r="G23" s="455"/>
      <c r="H23" s="455"/>
      <c r="I23" s="455"/>
      <c r="K23" s="91" t="s">
        <v>610</v>
      </c>
      <c r="L23" s="89" t="s">
        <v>611</v>
      </c>
      <c r="S23" s="96">
        <v>0</v>
      </c>
    </row>
    <row r="24" spans="1:22" ht="12.75" customHeight="1" x14ac:dyDescent="0.2">
      <c r="A24" s="456" t="s">
        <v>594</v>
      </c>
      <c r="B24" s="456"/>
      <c r="C24" s="456"/>
      <c r="D24" s="456"/>
      <c r="E24" s="456"/>
      <c r="F24" s="456"/>
      <c r="G24" s="456"/>
      <c r="H24" s="456"/>
      <c r="I24" s="456"/>
    </row>
    <row r="25" spans="1:22" ht="7.5" customHeight="1" x14ac:dyDescent="0.25">
      <c r="A25" s="14"/>
      <c r="B25" s="4"/>
      <c r="C25" s="4"/>
      <c r="D25" s="4"/>
      <c r="E25" s="4"/>
    </row>
    <row r="26" spans="1:22" x14ac:dyDescent="0.2">
      <c r="A26" s="259" t="s">
        <v>82</v>
      </c>
      <c r="B26" s="259"/>
      <c r="C26" s="259"/>
      <c r="D26" s="259"/>
      <c r="E26" s="259"/>
      <c r="F26" s="259"/>
      <c r="G26" s="259"/>
      <c r="H26" s="259"/>
      <c r="I26" s="259"/>
    </row>
    <row r="27" spans="1:22" x14ac:dyDescent="0.2">
      <c r="A27" s="280"/>
      <c r="B27" s="280"/>
      <c r="C27" s="280"/>
      <c r="D27" s="280"/>
      <c r="E27" s="281"/>
      <c r="F27" s="129" t="s">
        <v>1</v>
      </c>
      <c r="G27" s="129" t="s">
        <v>2</v>
      </c>
      <c r="H27" s="292" t="s">
        <v>3</v>
      </c>
      <c r="I27" s="292"/>
      <c r="K27" s="80" t="s">
        <v>602</v>
      </c>
    </row>
    <row r="28" spans="1:22" ht="174.75" customHeight="1" x14ac:dyDescent="0.2">
      <c r="A28" s="309" t="s">
        <v>425</v>
      </c>
      <c r="B28" s="309"/>
      <c r="C28" s="309"/>
      <c r="D28" s="309"/>
      <c r="E28" s="309"/>
      <c r="F28" s="128" t="s">
        <v>20</v>
      </c>
      <c r="G28" s="128"/>
      <c r="H28" s="453" t="s">
        <v>765</v>
      </c>
      <c r="I28" s="453"/>
      <c r="K28" s="81" t="str">
        <f>CONCATENATE("(",LEN(H28),")")</f>
        <v>(508)</v>
      </c>
      <c r="L28" s="78" t="str">
        <f>IF(( AND(F28="x",G28="x") ),"(*) Marcar solo un valor: Si o No",IF(AND(G28="x",LEN(H28)=0),"(*) Completar la celda de explicación",
CONCATENATE("(Si/No) Marcar con 'X' solo uno de los campos. (Explicación) Longitud Máxima de ",Explicacion_LongMaximo," caracteres")))</f>
        <v>(Si/No) Marcar con 'X' solo uno de los campos. (Explicación) Longitud Máxima de 1000 caracteres</v>
      </c>
      <c r="S28" s="96">
        <v>109</v>
      </c>
      <c r="V28" s="98">
        <f t="shared" ref="V28" si="1">IF( AND(F28="",G28=""),0,IF(AND(G28&lt;&gt;"",H28=""),0,1))</f>
        <v>1</v>
      </c>
    </row>
  </sheetData>
  <sheetProtection password="C71F" sheet="1" objects="1" scenarios="1" formatCells="0" formatRows="0" insertRows="0"/>
  <mergeCells count="42">
    <mergeCell ref="H20:I20"/>
    <mergeCell ref="H18:I19"/>
    <mergeCell ref="A14:H14"/>
    <mergeCell ref="H13:I13"/>
    <mergeCell ref="B18:G18"/>
    <mergeCell ref="B19:D19"/>
    <mergeCell ref="E19:G19"/>
    <mergeCell ref="D15:E15"/>
    <mergeCell ref="A16:I16"/>
    <mergeCell ref="A17:I17"/>
    <mergeCell ref="A28:E28"/>
    <mergeCell ref="H27:I27"/>
    <mergeCell ref="H28:I28"/>
    <mergeCell ref="A18:A19"/>
    <mergeCell ref="A23:I23"/>
    <mergeCell ref="A24:I24"/>
    <mergeCell ref="A26:I26"/>
    <mergeCell ref="A27:E27"/>
    <mergeCell ref="B22:D22"/>
    <mergeCell ref="E22:G22"/>
    <mergeCell ref="H22:I22"/>
    <mergeCell ref="E21:G21"/>
    <mergeCell ref="H21:I21"/>
    <mergeCell ref="B21:D21"/>
    <mergeCell ref="B20:D20"/>
    <mergeCell ref="E20:G20"/>
    <mergeCell ref="A12:E12"/>
    <mergeCell ref="A13:E13"/>
    <mergeCell ref="H11:I11"/>
    <mergeCell ref="H12:I12"/>
    <mergeCell ref="A1:I1"/>
    <mergeCell ref="H4:I4"/>
    <mergeCell ref="H5:I5"/>
    <mergeCell ref="H6:I6"/>
    <mergeCell ref="A7:I7"/>
    <mergeCell ref="A5:E5"/>
    <mergeCell ref="A6:E6"/>
    <mergeCell ref="A2:I2"/>
    <mergeCell ref="A3:I3"/>
    <mergeCell ref="A4:E4"/>
    <mergeCell ref="A10:I10"/>
    <mergeCell ref="A9:I9"/>
  </mergeCells>
  <dataValidations count="5">
    <dataValidation type="list" allowBlank="1" showDropDown="1" showInputMessage="1" showErrorMessage="1" error="Valor NO Valido." prompt="Ingrese &quot;X&quot;" sqref="C15 H15">
      <formula1>Respuesta_SINO</formula1>
    </dataValidation>
    <dataValidation type="textLength" allowBlank="1" showErrorMessage="1" error="Cantidad de caracteres NO valido." sqref="H5:I6 H12:I13 H28:I28">
      <formula1>Explicacion_LongMinimo</formula1>
      <formula2>Explicacion_LongMaximo</formula2>
    </dataValidation>
    <dataValidation type="date" operator="lessThan" allowBlank="1" showInputMessage="1" showErrorMessage="1" error="Fecha No Valida" prompt="(dd/mm/yyyy)" sqref="B20:D22">
      <formula1>E20</formula1>
    </dataValidation>
    <dataValidation type="date" operator="greaterThan" allowBlank="1" showInputMessage="1" showErrorMessage="1" error="Fecha No Valido" prompt="(dd/mm/yyyy)" sqref="E20:G22">
      <formula1>B20</formula1>
    </dataValidation>
    <dataValidation type="custom" allowBlank="1" showDropDown="1" showInputMessage="1" showErrorMessage="1" error="Valor NO Válido." prompt="Ingrese &quot;X&quot;" sqref="F5:G6 H8 C8 F12:G13 F28:G28">
      <formula1>COUNTIF(Respuesta_SINO,TRIM(CELL("contenido")))=1</formula1>
    </dataValidation>
  </dataValidations>
  <hyperlinks>
    <hyperlink ref="L3" location="Principal!A1" display="Volver al Indice"/>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8"/>
  </sheetPr>
  <dimension ref="A1:V20"/>
  <sheetViews>
    <sheetView topLeftCell="D1" zoomScaleNormal="100" workbookViewId="0">
      <selection activeCell="G63" sqref="G63"/>
    </sheetView>
  </sheetViews>
  <sheetFormatPr baseColWidth="10" defaultRowHeight="12.75" x14ac:dyDescent="0.2"/>
  <cols>
    <col min="1" max="1" width="4.140625" style="5" customWidth="1"/>
    <col min="2" max="2" width="17.5703125" style="5" customWidth="1"/>
    <col min="3" max="3" width="7.85546875" style="5" customWidth="1"/>
    <col min="4" max="4" width="4.140625" style="5" customWidth="1"/>
    <col min="5" max="5" width="11.42578125" style="5"/>
    <col min="6" max="6" width="5.85546875" style="5" customWidth="1"/>
    <col min="7" max="7" width="5.42578125" style="5" customWidth="1"/>
    <col min="8" max="8" width="4" style="5" customWidth="1"/>
    <col min="9" max="9" width="24" style="5" customWidth="1"/>
    <col min="10" max="10" width="1.140625" style="5" customWidth="1"/>
    <col min="11" max="11" width="5.28515625" style="5" bestFit="1" customWidth="1"/>
    <col min="12" max="12" width="43.85546875" style="5" customWidth="1"/>
    <col min="13" max="16" width="5" style="5" customWidth="1"/>
    <col min="17" max="18" width="4.42578125" style="5" customWidth="1"/>
    <col min="19" max="19" width="4.42578125" style="96" customWidth="1"/>
    <col min="20" max="20" width="6.140625" style="96" customWidth="1"/>
    <col min="21" max="21" width="3" style="96" customWidth="1"/>
    <col min="22" max="22" width="3.140625" style="96" customWidth="1"/>
    <col min="23" max="24" width="6.140625" style="5" customWidth="1"/>
    <col min="25" max="16384" width="11.42578125" style="5"/>
  </cols>
  <sheetData>
    <row r="1" spans="1:22" ht="15" x14ac:dyDescent="0.2">
      <c r="A1" s="258" t="s">
        <v>426</v>
      </c>
      <c r="B1" s="258"/>
      <c r="C1" s="258"/>
      <c r="D1" s="258"/>
      <c r="E1" s="258"/>
      <c r="F1" s="258"/>
      <c r="G1" s="258"/>
      <c r="H1" s="258"/>
      <c r="I1" s="258"/>
      <c r="L1" s="125" t="str">
        <f>'25'!A1</f>
        <v>PILAR IV: Riesgo y Cumplimiento</v>
      </c>
      <c r="U1" s="97">
        <v>4</v>
      </c>
    </row>
    <row r="2" spans="1:22" ht="15" customHeight="1" x14ac:dyDescent="0.2">
      <c r="A2" s="259" t="s">
        <v>84</v>
      </c>
      <c r="B2" s="259"/>
      <c r="C2" s="259"/>
      <c r="D2" s="259"/>
      <c r="E2" s="259"/>
      <c r="F2" s="259"/>
      <c r="G2" s="259"/>
      <c r="H2" s="259"/>
      <c r="I2" s="259"/>
      <c r="L2" s="124" t="s">
        <v>558</v>
      </c>
      <c r="U2" s="97">
        <f>SUM(V:V)</f>
        <v>4</v>
      </c>
    </row>
    <row r="3" spans="1:22" ht="18" customHeight="1" x14ac:dyDescent="0.2">
      <c r="A3" s="280"/>
      <c r="B3" s="280"/>
      <c r="C3" s="280"/>
      <c r="D3" s="280"/>
      <c r="E3" s="281"/>
      <c r="F3" s="129" t="s">
        <v>1</v>
      </c>
      <c r="G3" s="129" t="s">
        <v>2</v>
      </c>
      <c r="H3" s="303" t="s">
        <v>3</v>
      </c>
      <c r="I3" s="304"/>
      <c r="K3" s="80" t="s">
        <v>602</v>
      </c>
    </row>
    <row r="4" spans="1:22" ht="124.5" customHeight="1" x14ac:dyDescent="0.2">
      <c r="A4" s="309" t="s">
        <v>427</v>
      </c>
      <c r="B4" s="309"/>
      <c r="C4" s="309"/>
      <c r="D4" s="309"/>
      <c r="E4" s="309"/>
      <c r="F4" s="128" t="s">
        <v>20</v>
      </c>
      <c r="G4" s="128"/>
      <c r="H4" s="232" t="s">
        <v>766</v>
      </c>
      <c r="I4" s="234"/>
      <c r="K4" s="81" t="str">
        <f>CONCATENATE("(",LEN(H4),")")</f>
        <v>(378)</v>
      </c>
      <c r="L4" s="78" t="str">
        <f>IF(( AND(F4="x",G4="x") ),"(*) Marcar solo un valor: Si o No",IF(AND(G4="x",LEN(H4)=0),"(*) Completar la celda de explicación",
CONCATENATE("(Si/No) Marcar con 'X' solo uno de los campos. (Explicación) Longitud Máxima de ",Explicacion_LongMaximo," caracteres")))</f>
        <v>(Si/No) Marcar con 'X' solo uno de los campos. (Explicación) Longitud Máxima de 1000 caracteres</v>
      </c>
      <c r="S4" s="96">
        <v>110</v>
      </c>
      <c r="V4" s="98">
        <f>IF( AND(F4="",G4=""),0,IF(AND(G4&lt;&gt;"",H4=""),0,1))</f>
        <v>1</v>
      </c>
    </row>
    <row r="5" spans="1:22" ht="138" customHeight="1" x14ac:dyDescent="0.2">
      <c r="A5" s="309" t="s">
        <v>428</v>
      </c>
      <c r="B5" s="309"/>
      <c r="C5" s="309"/>
      <c r="D5" s="309"/>
      <c r="E5" s="309"/>
      <c r="F5" s="128" t="s">
        <v>20</v>
      </c>
      <c r="G5" s="128"/>
      <c r="H5" s="232" t="s">
        <v>866</v>
      </c>
      <c r="I5" s="234"/>
      <c r="K5" s="81" t="str">
        <f t="shared" ref="K5:K6" si="0">CONCATENATE("(",LEN(H5),")")</f>
        <v>(991)</v>
      </c>
      <c r="L5" s="78"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6">
        <v>111</v>
      </c>
      <c r="V5" s="98">
        <f t="shared" ref="V5:V6" si="1">IF( AND(F5="",G5=""),0,IF(AND(G5&lt;&gt;"",H5=""),0,1))</f>
        <v>1</v>
      </c>
    </row>
    <row r="6" spans="1:22" ht="81" customHeight="1" x14ac:dyDescent="0.2">
      <c r="A6" s="309" t="s">
        <v>429</v>
      </c>
      <c r="B6" s="309"/>
      <c r="C6" s="309"/>
      <c r="D6" s="309"/>
      <c r="E6" s="309"/>
      <c r="F6" s="128" t="s">
        <v>20</v>
      </c>
      <c r="G6" s="128"/>
      <c r="H6" s="232" t="s">
        <v>867</v>
      </c>
      <c r="I6" s="234"/>
      <c r="K6" s="81" t="str">
        <f t="shared" si="0"/>
        <v>(304)</v>
      </c>
      <c r="L6" s="78"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6">
        <v>112</v>
      </c>
      <c r="V6" s="98">
        <f t="shared" si="1"/>
        <v>1</v>
      </c>
    </row>
    <row r="7" spans="1:22" ht="36" customHeight="1" x14ac:dyDescent="0.2">
      <c r="A7" s="424" t="s">
        <v>430</v>
      </c>
      <c r="B7" s="424"/>
      <c r="C7" s="424"/>
      <c r="D7" s="424"/>
      <c r="E7" s="424"/>
      <c r="F7" s="424"/>
      <c r="G7" s="424"/>
      <c r="H7" s="424"/>
      <c r="I7" s="424"/>
    </row>
    <row r="8" spans="1:22" x14ac:dyDescent="0.2">
      <c r="B8" s="37"/>
      <c r="C8" s="37" t="s">
        <v>193</v>
      </c>
      <c r="D8" s="128" t="s">
        <v>20</v>
      </c>
      <c r="F8" s="46" t="s">
        <v>2</v>
      </c>
      <c r="H8" s="128"/>
      <c r="L8" s="62" t="str">
        <f>IF(( AND($D$8="x",$H$8="x") ),"(*) Marcar solo un valor: Si o No","")</f>
        <v/>
      </c>
      <c r="S8" s="96">
        <v>300</v>
      </c>
    </row>
    <row r="9" spans="1:22" ht="34.5" customHeight="1" x14ac:dyDescent="0.2">
      <c r="B9" s="308" t="s">
        <v>431</v>
      </c>
      <c r="C9" s="308"/>
      <c r="D9" s="308"/>
      <c r="E9" s="308"/>
      <c r="F9" s="308"/>
      <c r="G9" s="308"/>
      <c r="H9" s="308"/>
      <c r="I9" s="308"/>
    </row>
    <row r="10" spans="1:22" x14ac:dyDescent="0.2">
      <c r="B10" s="59" t="s">
        <v>432</v>
      </c>
      <c r="C10" s="461" t="s">
        <v>657</v>
      </c>
      <c r="D10" s="462"/>
      <c r="E10" s="462"/>
      <c r="F10" s="462"/>
      <c r="G10" s="462"/>
      <c r="H10" s="462"/>
      <c r="I10" s="463"/>
      <c r="S10" s="96">
        <v>348</v>
      </c>
    </row>
    <row r="11" spans="1:22" ht="12" customHeight="1" x14ac:dyDescent="0.2">
      <c r="A11" s="297"/>
      <c r="B11" s="297"/>
      <c r="C11" s="297"/>
      <c r="D11" s="297"/>
      <c r="E11" s="297"/>
      <c r="F11" s="297"/>
      <c r="G11" s="297"/>
      <c r="H11" s="297"/>
      <c r="I11" s="297"/>
    </row>
    <row r="12" spans="1:22" x14ac:dyDescent="0.2">
      <c r="A12" s="460" t="s">
        <v>433</v>
      </c>
      <c r="B12" s="460"/>
      <c r="C12" s="460"/>
      <c r="D12" s="460"/>
      <c r="E12" s="460"/>
      <c r="F12" s="460"/>
      <c r="G12" s="460"/>
      <c r="H12" s="460"/>
      <c r="I12" s="460"/>
    </row>
    <row r="13" spans="1:22" ht="12" customHeight="1" x14ac:dyDescent="0.2">
      <c r="A13" s="297"/>
      <c r="B13" s="297"/>
      <c r="C13" s="297"/>
      <c r="D13" s="297"/>
      <c r="E13" s="297"/>
      <c r="F13" s="297"/>
      <c r="G13" s="297"/>
      <c r="H13" s="297"/>
      <c r="I13" s="297"/>
    </row>
    <row r="14" spans="1:22" x14ac:dyDescent="0.2">
      <c r="A14" s="37"/>
      <c r="B14" s="37"/>
      <c r="C14" s="37" t="s">
        <v>193</v>
      </c>
      <c r="D14" s="128"/>
      <c r="F14" s="46" t="s">
        <v>2</v>
      </c>
      <c r="H14" s="128" t="s">
        <v>20</v>
      </c>
      <c r="L14" s="62" t="str">
        <f>IF(( AND($D$14="x",$H$14="x") ),"(*) Marcar solo un valor: Si o No","")</f>
        <v/>
      </c>
      <c r="S14" s="96">
        <v>301</v>
      </c>
    </row>
    <row r="15" spans="1:22" ht="36" customHeight="1" x14ac:dyDescent="0.2">
      <c r="A15" s="308" t="s">
        <v>434</v>
      </c>
      <c r="B15" s="308"/>
      <c r="C15" s="308"/>
      <c r="D15" s="308"/>
      <c r="E15" s="308"/>
      <c r="F15" s="308"/>
      <c r="G15" s="308"/>
      <c r="H15" s="308"/>
      <c r="I15" s="308"/>
    </row>
    <row r="16" spans="1:22" ht="162.75" customHeight="1" x14ac:dyDescent="0.2">
      <c r="A16" s="336" t="s">
        <v>868</v>
      </c>
      <c r="B16" s="337"/>
      <c r="C16" s="337"/>
      <c r="D16" s="337"/>
      <c r="E16" s="337"/>
      <c r="F16" s="337"/>
      <c r="G16" s="337"/>
      <c r="H16" s="337"/>
      <c r="I16" s="338"/>
      <c r="S16" s="96">
        <v>302</v>
      </c>
    </row>
    <row r="17" spans="1:22" ht="10.5" customHeight="1" x14ac:dyDescent="0.2">
      <c r="A17" s="420"/>
      <c r="B17" s="420"/>
      <c r="C17" s="420"/>
      <c r="D17" s="420"/>
      <c r="E17" s="420"/>
      <c r="F17" s="420"/>
      <c r="G17" s="420"/>
      <c r="H17" s="420"/>
      <c r="I17" s="420"/>
    </row>
    <row r="18" spans="1:22" x14ac:dyDescent="0.2">
      <c r="A18" s="259" t="s">
        <v>85</v>
      </c>
      <c r="B18" s="259"/>
      <c r="C18" s="259"/>
      <c r="D18" s="259"/>
      <c r="E18" s="259"/>
      <c r="F18" s="259"/>
      <c r="G18" s="259"/>
      <c r="H18" s="259"/>
      <c r="I18" s="259"/>
    </row>
    <row r="19" spans="1:22" x14ac:dyDescent="0.2">
      <c r="A19" s="280"/>
      <c r="B19" s="280"/>
      <c r="C19" s="280"/>
      <c r="D19" s="280"/>
      <c r="E19" s="281"/>
      <c r="F19" s="129" t="s">
        <v>1</v>
      </c>
      <c r="G19" s="129" t="s">
        <v>2</v>
      </c>
      <c r="H19" s="292" t="s">
        <v>3</v>
      </c>
      <c r="I19" s="292"/>
      <c r="K19" s="80" t="s">
        <v>602</v>
      </c>
    </row>
    <row r="20" spans="1:22" ht="47.25" customHeight="1" x14ac:dyDescent="0.2">
      <c r="A20" s="309" t="s">
        <v>435</v>
      </c>
      <c r="B20" s="309"/>
      <c r="C20" s="309"/>
      <c r="D20" s="309"/>
      <c r="E20" s="309"/>
      <c r="F20" s="128" t="s">
        <v>20</v>
      </c>
      <c r="G20" s="128"/>
      <c r="H20" s="232" t="s">
        <v>767</v>
      </c>
      <c r="I20" s="234"/>
      <c r="K20" s="81" t="str">
        <f>CONCATENATE("(",LEN(H20),")")</f>
        <v>(228)</v>
      </c>
      <c r="L20" s="78" t="str">
        <f>IF(( AND(F20="x",G20="x") ),"(*) Marcar solo un valor: Si o No",IF(AND(G20="x",LEN(H20)=0),"(*) Completar la celda de explicación",
CONCATENATE("(Si/No) Marcar con 'X' solo uno de los campos. (Explicación) Longitud Máxima de ",Explicacion_LongMaximo," caracteres")))</f>
        <v>(Si/No) Marcar con 'X' solo uno de los campos. (Explicación) Longitud Máxima de 1000 caracteres</v>
      </c>
      <c r="S20" s="96">
        <v>113</v>
      </c>
      <c r="V20" s="98">
        <f t="shared" ref="V20" si="2">IF( AND(F20="",G20=""),0,IF(AND(G20&lt;&gt;"",H20=""),0,1))</f>
        <v>1</v>
      </c>
    </row>
  </sheetData>
  <sheetProtection password="C71F" sheet="1" objects="1" scenarios="1" formatRows="0"/>
  <mergeCells count="24">
    <mergeCell ref="A15:I15"/>
    <mergeCell ref="A4:E4"/>
    <mergeCell ref="A5:E5"/>
    <mergeCell ref="A6:E6"/>
    <mergeCell ref="A16:I16"/>
    <mergeCell ref="A20:E20"/>
    <mergeCell ref="H19:I19"/>
    <mergeCell ref="H20:I20"/>
    <mergeCell ref="A17:I17"/>
    <mergeCell ref="A19:E19"/>
    <mergeCell ref="A18:I18"/>
    <mergeCell ref="A1:I1"/>
    <mergeCell ref="A2:I2"/>
    <mergeCell ref="A3:E3"/>
    <mergeCell ref="A12:I12"/>
    <mergeCell ref="A13:I13"/>
    <mergeCell ref="A11:I11"/>
    <mergeCell ref="H3:I3"/>
    <mergeCell ref="H4:I4"/>
    <mergeCell ref="H5:I5"/>
    <mergeCell ref="H6:I6"/>
    <mergeCell ref="A7:I7"/>
    <mergeCell ref="C10:I10"/>
    <mergeCell ref="B9:I9"/>
  </mergeCells>
  <dataValidations count="2">
    <dataValidation type="textLength" allowBlank="1" showErrorMessage="1" error="Cantidad de caracteres NO valido." sqref="H4:I6 H20:I20">
      <formula1>Explicacion_LongMinimo</formula1>
      <formula2>Explicacion_LongMaximo</formula2>
    </dataValidation>
    <dataValidation type="custom" allowBlank="1" showDropDown="1" showInputMessage="1" showErrorMessage="1" error="Valor NO Válido." prompt="Ingrese &quot;X&quot;" sqref="F4:G6 H8 D8 D14 H14 F20:G20">
      <formula1>COUNTIF(Respuesta_SINO,TRIM(CELL("contenido")))=1</formula1>
    </dataValidation>
  </dataValidations>
  <hyperlinks>
    <hyperlink ref="L2" location="Principal!A1" display="Volver al Indic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8"/>
  </sheetPr>
  <dimension ref="A1:V47"/>
  <sheetViews>
    <sheetView topLeftCell="A29" zoomScaleNormal="100" workbookViewId="0">
      <selection activeCell="O4" sqref="O4"/>
    </sheetView>
  </sheetViews>
  <sheetFormatPr baseColWidth="10" defaultRowHeight="12.75" x14ac:dyDescent="0.2"/>
  <cols>
    <col min="1" max="1" width="3.85546875" style="5" customWidth="1"/>
    <col min="2" max="2" width="11.42578125" style="5"/>
    <col min="3" max="3" width="7.28515625" style="5" customWidth="1"/>
    <col min="4" max="4" width="4.5703125" style="5" customWidth="1"/>
    <col min="5" max="5" width="6.5703125" style="5" customWidth="1"/>
    <col min="6" max="6" width="11.42578125" style="5" customWidth="1"/>
    <col min="7" max="8" width="5.7109375" style="5" customWidth="1"/>
    <col min="9" max="9" width="4.85546875" style="5" customWidth="1"/>
    <col min="10" max="10" width="4.7109375" style="5" customWidth="1"/>
    <col min="11" max="11" width="18.28515625" style="5" customWidth="1"/>
    <col min="12" max="12" width="1.5703125" style="5" customWidth="1"/>
    <col min="13" max="13" width="5.28515625" style="5" bestFit="1" customWidth="1"/>
    <col min="14" max="14" width="47.7109375" style="5" customWidth="1"/>
    <col min="15" max="18" width="4.28515625" style="5" customWidth="1"/>
    <col min="19" max="20" width="4.5703125" style="96" customWidth="1"/>
    <col min="21" max="21" width="2.42578125" style="96" customWidth="1"/>
    <col min="22" max="22" width="2" style="96" customWidth="1"/>
    <col min="23" max="16384" width="11.42578125" style="5"/>
  </cols>
  <sheetData>
    <row r="1" spans="1:22" ht="15" x14ac:dyDescent="0.2">
      <c r="A1" s="258" t="s">
        <v>436</v>
      </c>
      <c r="B1" s="258"/>
      <c r="C1" s="258"/>
      <c r="D1" s="258"/>
      <c r="E1" s="258"/>
      <c r="F1" s="258"/>
      <c r="G1" s="258"/>
      <c r="H1" s="258"/>
      <c r="I1" s="258"/>
      <c r="J1" s="258"/>
      <c r="K1" s="258"/>
      <c r="N1" s="125" t="str">
        <f>'25'!A1</f>
        <v>PILAR IV: Riesgo y Cumplimiento</v>
      </c>
      <c r="U1" s="97">
        <v>3</v>
      </c>
    </row>
    <row r="2" spans="1:22" ht="15" customHeight="1" x14ac:dyDescent="0.2">
      <c r="A2" s="259" t="s">
        <v>437</v>
      </c>
      <c r="B2" s="259"/>
      <c r="C2" s="259"/>
      <c r="D2" s="259"/>
      <c r="E2" s="259"/>
      <c r="F2" s="259"/>
      <c r="G2" s="259"/>
      <c r="H2" s="259"/>
      <c r="I2" s="259"/>
      <c r="J2" s="259"/>
      <c r="K2" s="259"/>
      <c r="N2" s="124" t="s">
        <v>558</v>
      </c>
      <c r="U2" s="97">
        <f>SUM(V:V)</f>
        <v>3</v>
      </c>
    </row>
    <row r="3" spans="1:22" x14ac:dyDescent="0.2">
      <c r="A3" s="280"/>
      <c r="B3" s="280"/>
      <c r="C3" s="280"/>
      <c r="D3" s="280"/>
      <c r="E3" s="280"/>
      <c r="F3" s="281"/>
      <c r="G3" s="129" t="s">
        <v>1</v>
      </c>
      <c r="H3" s="129" t="s">
        <v>2</v>
      </c>
      <c r="I3" s="292" t="s">
        <v>3</v>
      </c>
      <c r="J3" s="292"/>
      <c r="K3" s="292"/>
      <c r="M3" s="80" t="s">
        <v>602</v>
      </c>
    </row>
    <row r="4" spans="1:22" ht="125.25" customHeight="1" x14ac:dyDescent="0.2">
      <c r="A4" s="309" t="s">
        <v>438</v>
      </c>
      <c r="B4" s="309"/>
      <c r="C4" s="309"/>
      <c r="D4" s="309"/>
      <c r="E4" s="305"/>
      <c r="F4" s="305"/>
      <c r="G4" s="128" t="s">
        <v>20</v>
      </c>
      <c r="H4" s="128"/>
      <c r="I4" s="232" t="s">
        <v>768</v>
      </c>
      <c r="J4" s="233"/>
      <c r="K4" s="234"/>
      <c r="M4" s="81" t="str">
        <f>CONCATENATE("(",LEN(I4),")")</f>
        <v>(371)</v>
      </c>
      <c r="N4" s="78" t="str">
        <f>IF(( AND(G4="x",H4="x") ),"(*) Marcar solo un valor: Si o No",IF(AND(H4="x",LEN(I4)=0),"(*) Completar la celda de explicación",
CONCATENATE("(Si/No) Marcar con 'X' solo uno de los campos. (Explicación) Longitud Máxima de ",Explicacion_LongMaximo," caracteres")))</f>
        <v>(Si/No) Marcar con 'X' solo uno de los campos. (Explicación) Longitud Máxima de 1000 caracteres</v>
      </c>
      <c r="S4" s="96">
        <v>114</v>
      </c>
      <c r="V4" s="98">
        <f>IF( AND(G4="",H4=""),0,IF(AND(H4&lt;&gt;"",I4=""),0,1))</f>
        <v>1</v>
      </c>
    </row>
    <row r="5" spans="1:22" ht="32.25" customHeight="1" x14ac:dyDescent="0.2">
      <c r="A5" s="307" t="s">
        <v>439</v>
      </c>
      <c r="B5" s="307"/>
      <c r="C5" s="307"/>
      <c r="D5" s="307"/>
      <c r="E5" s="307"/>
      <c r="F5" s="307"/>
      <c r="G5" s="307"/>
      <c r="H5" s="307"/>
      <c r="I5" s="307"/>
      <c r="J5" s="307"/>
      <c r="K5" s="307"/>
    </row>
    <row r="6" spans="1:22" ht="15" x14ac:dyDescent="0.25">
      <c r="A6" s="298"/>
      <c r="B6" s="298"/>
      <c r="C6" s="37" t="s">
        <v>193</v>
      </c>
      <c r="D6" s="128" t="s">
        <v>20</v>
      </c>
      <c r="E6" s="56"/>
      <c r="F6" s="4"/>
      <c r="G6" s="46" t="s">
        <v>2</v>
      </c>
      <c r="I6" s="128"/>
      <c r="N6" s="62" t="str">
        <f>IF(( AND(D6="x",I6="x") ),"(*) Marcar solo un valor: Si o No","")</f>
        <v/>
      </c>
      <c r="S6" s="96">
        <v>303</v>
      </c>
    </row>
    <row r="7" spans="1:22" ht="58.5" customHeight="1" x14ac:dyDescent="0.2">
      <c r="B7" s="311" t="s">
        <v>440</v>
      </c>
      <c r="C7" s="311"/>
      <c r="D7" s="311"/>
      <c r="E7" s="311"/>
      <c r="F7" s="311"/>
      <c r="G7" s="311"/>
      <c r="H7" s="311"/>
      <c r="I7" s="311"/>
      <c r="J7" s="311"/>
      <c r="K7" s="311"/>
    </row>
    <row r="8" spans="1:22" ht="34.5" customHeight="1" x14ac:dyDescent="0.2">
      <c r="A8" s="26"/>
      <c r="B8" s="232" t="s">
        <v>769</v>
      </c>
      <c r="C8" s="233"/>
      <c r="D8" s="233"/>
      <c r="E8" s="233"/>
      <c r="F8" s="233"/>
      <c r="G8" s="233"/>
      <c r="H8" s="233"/>
      <c r="I8" s="233"/>
      <c r="J8" s="233"/>
      <c r="K8" s="234"/>
      <c r="S8" s="96">
        <v>349</v>
      </c>
    </row>
    <row r="9" spans="1:22" ht="8.25" customHeight="1" x14ac:dyDescent="0.2">
      <c r="A9" s="297"/>
      <c r="B9" s="297"/>
      <c r="C9" s="297"/>
      <c r="D9" s="297"/>
      <c r="E9" s="297"/>
      <c r="F9" s="297"/>
      <c r="G9" s="297"/>
      <c r="H9" s="297"/>
      <c r="I9" s="297"/>
      <c r="J9" s="297"/>
      <c r="K9" s="297"/>
    </row>
    <row r="10" spans="1:22" ht="55.5" customHeight="1" x14ac:dyDescent="0.2">
      <c r="A10" s="311" t="s">
        <v>441</v>
      </c>
      <c r="B10" s="311"/>
      <c r="C10" s="311"/>
      <c r="D10" s="311"/>
      <c r="E10" s="311"/>
      <c r="F10" s="311"/>
      <c r="G10" s="311"/>
      <c r="H10" s="311"/>
      <c r="I10" s="311"/>
      <c r="J10" s="311"/>
      <c r="K10" s="311"/>
    </row>
    <row r="11" spans="1:22" ht="15" x14ac:dyDescent="0.25">
      <c r="A11" s="362"/>
      <c r="B11" s="362"/>
      <c r="C11" s="37" t="s">
        <v>193</v>
      </c>
      <c r="D11" s="128"/>
      <c r="E11" s="56"/>
      <c r="F11" s="4"/>
      <c r="G11" s="46" t="s">
        <v>2</v>
      </c>
      <c r="I11" s="128" t="s">
        <v>20</v>
      </c>
      <c r="N11" s="62" t="str">
        <f>IF(( AND($D$11="x",$I$11="x") ),"(*) Marcar solo un valor: Si o No","")</f>
        <v/>
      </c>
      <c r="S11" s="96">
        <v>304</v>
      </c>
    </row>
    <row r="12" spans="1:22" ht="8.25" customHeight="1" x14ac:dyDescent="0.25">
      <c r="A12" s="37"/>
      <c r="B12" s="37"/>
      <c r="C12" s="64"/>
      <c r="D12" s="4"/>
      <c r="E12" s="4"/>
      <c r="F12" s="4"/>
    </row>
    <row r="13" spans="1:22" ht="30" customHeight="1" x14ac:dyDescent="0.2">
      <c r="A13" s="311" t="s">
        <v>442</v>
      </c>
      <c r="B13" s="311"/>
      <c r="C13" s="311"/>
      <c r="D13" s="311"/>
      <c r="E13" s="311"/>
      <c r="F13" s="311"/>
      <c r="G13" s="311"/>
      <c r="H13" s="311"/>
      <c r="I13" s="311"/>
      <c r="J13" s="311"/>
      <c r="K13" s="311"/>
    </row>
    <row r="14" spans="1:22" ht="15" x14ac:dyDescent="0.25">
      <c r="A14" s="362"/>
      <c r="B14" s="362"/>
      <c r="C14" s="37" t="s">
        <v>193</v>
      </c>
      <c r="D14" s="128"/>
      <c r="E14" s="56"/>
      <c r="F14" s="4"/>
      <c r="G14" s="46" t="s">
        <v>2</v>
      </c>
      <c r="I14" s="128" t="s">
        <v>20</v>
      </c>
      <c r="N14" s="62" t="str">
        <f>IF(( AND($D$14="x",$I$14="x") ),"(*) Marcar solo un valor: Si o No","")</f>
        <v/>
      </c>
      <c r="S14" s="96">
        <v>305</v>
      </c>
    </row>
    <row r="15" spans="1:22" ht="56.25" customHeight="1" x14ac:dyDescent="0.2">
      <c r="B15" s="308" t="s">
        <v>443</v>
      </c>
      <c r="C15" s="308"/>
      <c r="D15" s="308"/>
      <c r="E15" s="308"/>
      <c r="F15" s="308"/>
      <c r="G15" s="308"/>
      <c r="H15" s="308"/>
      <c r="I15" s="308"/>
      <c r="J15" s="308"/>
      <c r="K15" s="308"/>
    </row>
    <row r="16" spans="1:22" ht="26.25" customHeight="1" x14ac:dyDescent="0.2">
      <c r="B16" s="302" t="s">
        <v>444</v>
      </c>
      <c r="C16" s="302"/>
      <c r="D16" s="302"/>
      <c r="E16" s="302"/>
      <c r="F16" s="302" t="s">
        <v>445</v>
      </c>
      <c r="G16" s="302"/>
      <c r="H16" s="302"/>
      <c r="I16" s="302"/>
      <c r="J16" s="302" t="s">
        <v>446</v>
      </c>
      <c r="K16" s="302"/>
      <c r="M16" s="86" t="s">
        <v>608</v>
      </c>
      <c r="N16" s="90" t="s">
        <v>609</v>
      </c>
      <c r="S16" s="96">
        <v>350</v>
      </c>
    </row>
    <row r="17" spans="1:22" ht="24" customHeight="1" x14ac:dyDescent="0.2">
      <c r="B17" s="314"/>
      <c r="C17" s="314"/>
      <c r="D17" s="314"/>
      <c r="E17" s="314"/>
      <c r="F17" s="472"/>
      <c r="G17" s="472"/>
      <c r="H17" s="472"/>
      <c r="I17" s="472"/>
      <c r="J17" s="472"/>
      <c r="K17" s="472"/>
    </row>
    <row r="18" spans="1:22" ht="22.5" x14ac:dyDescent="0.2">
      <c r="A18" s="65" t="s">
        <v>324</v>
      </c>
      <c r="B18" s="365" t="s">
        <v>582</v>
      </c>
      <c r="C18" s="365"/>
      <c r="D18" s="365"/>
      <c r="E18" s="365"/>
      <c r="F18" s="365"/>
      <c r="G18" s="365"/>
      <c r="H18" s="365"/>
      <c r="I18" s="365"/>
      <c r="J18" s="365"/>
      <c r="K18" s="365"/>
      <c r="M18" s="91" t="s">
        <v>610</v>
      </c>
      <c r="N18" s="89" t="s">
        <v>611</v>
      </c>
      <c r="S18" s="96">
        <v>0</v>
      </c>
    </row>
    <row r="19" spans="1:22" ht="36.75" customHeight="1" x14ac:dyDescent="0.2">
      <c r="A19" s="473" t="s">
        <v>447</v>
      </c>
      <c r="B19" s="473"/>
      <c r="C19" s="473"/>
      <c r="D19" s="473"/>
      <c r="E19" s="473"/>
      <c r="F19" s="473"/>
      <c r="G19" s="473"/>
      <c r="H19" s="473"/>
      <c r="I19" s="473"/>
      <c r="J19" s="473"/>
      <c r="K19" s="473"/>
    </row>
    <row r="20" spans="1:22" ht="15" x14ac:dyDescent="0.25">
      <c r="A20" s="37"/>
      <c r="B20" s="37"/>
      <c r="C20" s="37" t="s">
        <v>193</v>
      </c>
      <c r="D20" s="128"/>
      <c r="E20" s="56"/>
      <c r="F20" s="4"/>
      <c r="G20" s="46" t="s">
        <v>2</v>
      </c>
      <c r="I20" s="128" t="s">
        <v>20</v>
      </c>
      <c r="N20" s="62" t="str">
        <f>IF(( AND($D$20="x",$I$20="x") ),"(*) Marcar solo un valor: Si o No","")</f>
        <v/>
      </c>
      <c r="S20" s="96">
        <v>306</v>
      </c>
    </row>
    <row r="21" spans="1:22" ht="15" customHeight="1" x14ac:dyDescent="0.2">
      <c r="A21" s="297"/>
      <c r="B21" s="297"/>
      <c r="C21" s="297"/>
      <c r="D21" s="297"/>
      <c r="E21" s="297"/>
      <c r="F21" s="297"/>
      <c r="G21" s="297"/>
      <c r="H21" s="297"/>
      <c r="I21" s="297"/>
      <c r="J21" s="297"/>
      <c r="K21" s="297"/>
    </row>
    <row r="22" spans="1:22" x14ac:dyDescent="0.2">
      <c r="A22" s="259" t="s">
        <v>87</v>
      </c>
      <c r="B22" s="259"/>
      <c r="C22" s="259"/>
      <c r="D22" s="259"/>
      <c r="E22" s="259"/>
      <c r="F22" s="259"/>
      <c r="G22" s="259"/>
      <c r="H22" s="259"/>
      <c r="I22" s="259"/>
      <c r="J22" s="259"/>
      <c r="K22" s="259"/>
    </row>
    <row r="23" spans="1:22" ht="18" customHeight="1" x14ac:dyDescent="0.2">
      <c r="A23" s="280"/>
      <c r="B23" s="280"/>
      <c r="C23" s="280"/>
      <c r="D23" s="280"/>
      <c r="E23" s="280"/>
      <c r="F23" s="281"/>
      <c r="G23" s="129" t="s">
        <v>1</v>
      </c>
      <c r="H23" s="129" t="s">
        <v>2</v>
      </c>
      <c r="I23" s="292" t="s">
        <v>3</v>
      </c>
      <c r="J23" s="292"/>
      <c r="K23" s="292"/>
      <c r="M23" s="80" t="s">
        <v>602</v>
      </c>
    </row>
    <row r="24" spans="1:22" ht="48.75" customHeight="1" x14ac:dyDescent="0.2">
      <c r="A24" s="477" t="s">
        <v>448</v>
      </c>
      <c r="B24" s="477"/>
      <c r="C24" s="477"/>
      <c r="D24" s="477"/>
      <c r="E24" s="477"/>
      <c r="F24" s="477"/>
      <c r="G24" s="128" t="s">
        <v>20</v>
      </c>
      <c r="H24" s="128"/>
      <c r="I24" s="453" t="s">
        <v>869</v>
      </c>
      <c r="J24" s="453"/>
      <c r="K24" s="453"/>
      <c r="M24" s="81" t="str">
        <f>CONCATENATE("(",LEN(I24),")")</f>
        <v>(254)</v>
      </c>
      <c r="N24" s="78" t="str">
        <f>IF(( AND(G24="x",H24="x") ),"(*) Marcar solo un valor: Si o No",IF(AND(H24="x",LEN(I24)=0),"(*) Completar la celda de explicación",
CONCATENATE("(Si/No) Marcar con 'X' solo uno de los campos. (Explicación) Longitud Máxima de ",Explicacion_LongMaximo," caracteres")))</f>
        <v>(Si/No) Marcar con 'X' solo uno de los campos. (Explicación) Longitud Máxima de 1000 caracteres</v>
      </c>
      <c r="S24" s="96">
        <v>115</v>
      </c>
      <c r="V24" s="98">
        <f t="shared" ref="V24:V25" si="0">IF( AND(G24="",H24=""),0,IF(AND(H24&lt;&gt;"",I24=""),0,1))</f>
        <v>1</v>
      </c>
    </row>
    <row r="25" spans="1:22" ht="72.75" customHeight="1" x14ac:dyDescent="0.2">
      <c r="A25" s="477" t="s">
        <v>449</v>
      </c>
      <c r="B25" s="477"/>
      <c r="C25" s="477"/>
      <c r="D25" s="477"/>
      <c r="E25" s="477"/>
      <c r="F25" s="477"/>
      <c r="G25" s="128" t="s">
        <v>20</v>
      </c>
      <c r="H25" s="128"/>
      <c r="I25" s="453" t="s">
        <v>870</v>
      </c>
      <c r="J25" s="453"/>
      <c r="K25" s="453"/>
      <c r="M25" s="81" t="str">
        <f>CONCATENATE("(",LEN(I25),")")</f>
        <v>(337)</v>
      </c>
      <c r="N25" s="78" t="str">
        <f>IF(( AND(G25="x",H25="x") ),"(*) Marcar solo un valor: Si o No",IF(AND(H25="x",LEN(I25)=0),"(*) Completar la celda de explicación",
CONCATENATE("(Si/No) Marcar con 'X' solo uno de los campos. (Explicación) Longitud Máxima de ",Explicacion_LongMaximo," caracteres")))</f>
        <v>(Si/No) Marcar con 'X' solo uno de los campos. (Explicación) Longitud Máxima de 1000 caracteres</v>
      </c>
      <c r="S25" s="96">
        <v>116</v>
      </c>
      <c r="V25" s="98">
        <f t="shared" si="0"/>
        <v>1</v>
      </c>
    </row>
    <row r="26" spans="1:22" ht="40.5" customHeight="1" x14ac:dyDescent="0.2">
      <c r="A26" s="478" t="s">
        <v>450</v>
      </c>
      <c r="B26" s="478"/>
      <c r="C26" s="478"/>
      <c r="D26" s="478"/>
      <c r="E26" s="478"/>
      <c r="F26" s="478"/>
      <c r="G26" s="478"/>
      <c r="H26" s="478"/>
      <c r="I26" s="478"/>
      <c r="J26" s="478"/>
      <c r="K26" s="478"/>
    </row>
    <row r="27" spans="1:22" ht="38.25" customHeight="1" x14ac:dyDescent="0.2">
      <c r="A27" s="302" t="s">
        <v>451</v>
      </c>
      <c r="B27" s="302"/>
      <c r="C27" s="302"/>
      <c r="D27" s="302" t="s">
        <v>452</v>
      </c>
      <c r="E27" s="302"/>
      <c r="F27" s="302" t="s">
        <v>453</v>
      </c>
      <c r="G27" s="302"/>
      <c r="H27" s="302" t="s">
        <v>454</v>
      </c>
      <c r="I27" s="302"/>
      <c r="J27" s="302"/>
      <c r="K27" s="43" t="s">
        <v>455</v>
      </c>
      <c r="M27" s="86" t="s">
        <v>608</v>
      </c>
      <c r="N27" s="90" t="s">
        <v>609</v>
      </c>
      <c r="S27" s="96">
        <v>307</v>
      </c>
    </row>
    <row r="28" spans="1:22" ht="45" hidden="1" customHeight="1" x14ac:dyDescent="0.2">
      <c r="A28" s="336" t="s">
        <v>699</v>
      </c>
      <c r="B28" s="337"/>
      <c r="C28" s="338"/>
      <c r="D28" s="361" t="s">
        <v>698</v>
      </c>
      <c r="E28" s="361"/>
      <c r="F28" s="339">
        <v>2009</v>
      </c>
      <c r="G28" s="339"/>
      <c r="H28" s="474"/>
      <c r="I28" s="475"/>
      <c r="J28" s="476"/>
      <c r="K28" s="110"/>
    </row>
    <row r="29" spans="1:22" ht="24.75" customHeight="1" x14ac:dyDescent="0.2">
      <c r="A29" s="336" t="s">
        <v>707</v>
      </c>
      <c r="B29" s="337"/>
      <c r="C29" s="338"/>
      <c r="D29" s="336" t="s">
        <v>708</v>
      </c>
      <c r="E29" s="338"/>
      <c r="F29" s="376">
        <v>2016</v>
      </c>
      <c r="G29" s="377"/>
      <c r="H29" s="464">
        <v>638030</v>
      </c>
      <c r="I29" s="465"/>
      <c r="J29" s="466"/>
      <c r="K29" s="155"/>
    </row>
    <row r="30" spans="1:22" ht="23.25" customHeight="1" x14ac:dyDescent="0.2">
      <c r="A30" s="336" t="s">
        <v>732</v>
      </c>
      <c r="B30" s="337"/>
      <c r="C30" s="338"/>
      <c r="D30" s="336" t="s">
        <v>708</v>
      </c>
      <c r="E30" s="338"/>
      <c r="F30" s="376">
        <v>2017</v>
      </c>
      <c r="G30" s="377"/>
      <c r="H30" s="464">
        <v>703390</v>
      </c>
      <c r="I30" s="465"/>
      <c r="J30" s="466"/>
      <c r="K30" s="155"/>
    </row>
    <row r="31" spans="1:22" ht="23.25" customHeight="1" x14ac:dyDescent="0.2">
      <c r="A31" s="336" t="s">
        <v>732</v>
      </c>
      <c r="B31" s="337"/>
      <c r="C31" s="338"/>
      <c r="D31" s="336" t="s">
        <v>708</v>
      </c>
      <c r="E31" s="338"/>
      <c r="F31" s="376">
        <v>2018</v>
      </c>
      <c r="G31" s="377"/>
      <c r="H31" s="467">
        <v>724576</v>
      </c>
      <c r="I31" s="468"/>
      <c r="J31" s="468"/>
      <c r="K31" s="155"/>
    </row>
    <row r="32" spans="1:22" ht="23.25" customHeight="1" x14ac:dyDescent="0.2">
      <c r="A32" s="336" t="s">
        <v>732</v>
      </c>
      <c r="B32" s="337"/>
      <c r="C32" s="338"/>
      <c r="D32" s="336" t="s">
        <v>708</v>
      </c>
      <c r="E32" s="338"/>
      <c r="F32" s="376">
        <v>2019</v>
      </c>
      <c r="G32" s="377"/>
      <c r="H32" s="464">
        <v>745763</v>
      </c>
      <c r="I32" s="465"/>
      <c r="J32" s="466"/>
      <c r="K32" s="155"/>
    </row>
    <row r="33" spans="1:19" ht="23.25" customHeight="1" x14ac:dyDescent="0.2">
      <c r="A33" s="336" t="s">
        <v>732</v>
      </c>
      <c r="B33" s="337"/>
      <c r="C33" s="338"/>
      <c r="D33" s="336" t="s">
        <v>708</v>
      </c>
      <c r="E33" s="338"/>
      <c r="F33" s="376">
        <v>2020</v>
      </c>
      <c r="G33" s="377"/>
      <c r="H33" s="467">
        <v>807881</v>
      </c>
      <c r="I33" s="468"/>
      <c r="J33" s="468"/>
      <c r="K33" s="155"/>
    </row>
    <row r="34" spans="1:19" ht="79.5" hidden="1" customHeight="1" x14ac:dyDescent="0.2">
      <c r="A34" s="314"/>
      <c r="B34" s="314"/>
      <c r="C34" s="314"/>
      <c r="D34" s="361"/>
      <c r="E34" s="361"/>
      <c r="F34" s="314"/>
      <c r="G34" s="314"/>
      <c r="H34" s="469"/>
      <c r="I34" s="470"/>
      <c r="J34" s="471"/>
      <c r="K34" s="144"/>
    </row>
    <row r="35" spans="1:19" ht="26.25" customHeight="1" x14ac:dyDescent="0.2">
      <c r="A35" s="360" t="s">
        <v>595</v>
      </c>
      <c r="B35" s="360"/>
      <c r="C35" s="360"/>
      <c r="D35" s="360"/>
      <c r="E35" s="360"/>
      <c r="F35" s="360"/>
      <c r="G35" s="360"/>
      <c r="H35" s="360"/>
      <c r="I35" s="360"/>
      <c r="J35" s="360"/>
      <c r="K35" s="360"/>
      <c r="M35" s="91" t="s">
        <v>610</v>
      </c>
      <c r="N35" s="89" t="s">
        <v>611</v>
      </c>
      <c r="S35" s="96">
        <v>0</v>
      </c>
    </row>
    <row r="36" spans="1:19" ht="26.25" customHeight="1" x14ac:dyDescent="0.2">
      <c r="A36" s="360" t="s">
        <v>583</v>
      </c>
      <c r="B36" s="360"/>
      <c r="C36" s="360"/>
      <c r="D36" s="360"/>
      <c r="E36" s="360"/>
      <c r="F36" s="360"/>
      <c r="G36" s="360"/>
      <c r="H36" s="360"/>
      <c r="I36" s="360"/>
      <c r="J36" s="360"/>
      <c r="K36" s="360"/>
    </row>
    <row r="37" spans="1:19" ht="10.5" customHeight="1" x14ac:dyDescent="0.25">
      <c r="A37" s="24"/>
      <c r="B37" s="4"/>
      <c r="C37" s="4"/>
      <c r="D37" s="4"/>
      <c r="E37" s="4"/>
      <c r="F37" s="4"/>
    </row>
    <row r="38" spans="1:19" x14ac:dyDescent="0.2">
      <c r="A38" s="259" t="s">
        <v>456</v>
      </c>
      <c r="B38" s="259"/>
      <c r="C38" s="259"/>
      <c r="D38" s="259"/>
      <c r="E38" s="259"/>
      <c r="F38" s="259"/>
      <c r="G38" s="259"/>
      <c r="H38" s="259"/>
      <c r="I38" s="259"/>
      <c r="J38" s="259"/>
      <c r="K38" s="259"/>
    </row>
    <row r="39" spans="1:19" x14ac:dyDescent="0.2">
      <c r="A39" s="280"/>
      <c r="B39" s="280"/>
      <c r="C39" s="280"/>
      <c r="D39" s="280"/>
      <c r="E39" s="280"/>
      <c r="F39" s="281"/>
      <c r="G39" s="129" t="s">
        <v>1</v>
      </c>
      <c r="H39" s="129" t="s">
        <v>2</v>
      </c>
      <c r="I39" s="292" t="s">
        <v>3</v>
      </c>
      <c r="J39" s="292"/>
      <c r="K39" s="292"/>
      <c r="M39" s="80" t="s">
        <v>602</v>
      </c>
    </row>
    <row r="40" spans="1:19" ht="47.25" customHeight="1" x14ac:dyDescent="0.2">
      <c r="A40" s="309" t="s">
        <v>457</v>
      </c>
      <c r="B40" s="309"/>
      <c r="C40" s="309"/>
      <c r="D40" s="309"/>
      <c r="E40" s="309"/>
      <c r="F40" s="309"/>
      <c r="G40" s="128"/>
      <c r="H40" s="128" t="s">
        <v>20</v>
      </c>
      <c r="I40" s="232" t="s">
        <v>656</v>
      </c>
      <c r="J40" s="233"/>
      <c r="K40" s="234"/>
      <c r="M40" s="81" t="str">
        <f>CONCATENATE("(",LEN(I40),")")</f>
        <v>(113)</v>
      </c>
      <c r="N40" s="78" t="str">
        <f>IF(( AND(G40="x",H40="x") ),"(*) Marcar solo un valor: Si o No",IF(AND(H40="x",LEN(I40)=0),"(*) Completar la celda de explicación",
CONCATENATE("(Si/No) Marcar con 'X' solo uno de los campos. (Explicación) Longitud Máxima de ",Explicacion_LongMaximo," caracteres")))</f>
        <v>(Si/No) Marcar con 'X' solo uno de los campos. (Explicación) Longitud Máxima de 1000 caracteres</v>
      </c>
      <c r="S40" s="96">
        <v>117</v>
      </c>
    </row>
    <row r="41" spans="1:19" ht="50.25" customHeight="1" x14ac:dyDescent="0.2">
      <c r="A41" s="308" t="s">
        <v>458</v>
      </c>
      <c r="B41" s="308"/>
      <c r="C41" s="308"/>
      <c r="D41" s="308"/>
      <c r="E41" s="308"/>
      <c r="F41" s="308"/>
      <c r="G41" s="308"/>
      <c r="H41" s="308"/>
      <c r="I41" s="308"/>
      <c r="J41" s="308"/>
      <c r="K41" s="308"/>
    </row>
    <row r="42" spans="1:19" ht="15" x14ac:dyDescent="0.25">
      <c r="A42" s="37"/>
      <c r="B42" s="37"/>
      <c r="C42" s="37" t="s">
        <v>193</v>
      </c>
      <c r="D42" s="128"/>
      <c r="E42" s="56"/>
      <c r="F42" s="4"/>
      <c r="G42" s="46" t="s">
        <v>2</v>
      </c>
      <c r="I42" s="128" t="s">
        <v>20</v>
      </c>
      <c r="N42" s="62" t="str">
        <f>IF(( AND($D$42="x",$I$42="x") ),"(*) Marcar solo un valor: Si o No","")</f>
        <v/>
      </c>
      <c r="S42" s="96">
        <v>308</v>
      </c>
    </row>
    <row r="43" spans="1:19" ht="25.5" customHeight="1" x14ac:dyDescent="0.2">
      <c r="A43" s="308" t="s">
        <v>459</v>
      </c>
      <c r="B43" s="308"/>
      <c r="C43" s="308"/>
      <c r="D43" s="308"/>
      <c r="E43" s="308"/>
      <c r="F43" s="308"/>
      <c r="G43" s="308"/>
      <c r="H43" s="308"/>
      <c r="I43" s="308"/>
      <c r="J43" s="308"/>
      <c r="K43" s="308"/>
    </row>
    <row r="44" spans="1:19" x14ac:dyDescent="0.2">
      <c r="A44" s="302" t="s">
        <v>460</v>
      </c>
      <c r="B44" s="302"/>
      <c r="C44" s="302"/>
      <c r="D44" s="302"/>
      <c r="E44" s="302"/>
      <c r="F44" s="302"/>
      <c r="G44" s="302"/>
      <c r="H44" s="302"/>
      <c r="I44" s="302"/>
      <c r="J44" s="302"/>
      <c r="K44" s="302"/>
      <c r="S44" s="96">
        <v>309</v>
      </c>
    </row>
    <row r="45" spans="1:19" x14ac:dyDescent="0.2">
      <c r="A45" s="314"/>
      <c r="B45" s="314"/>
      <c r="C45" s="314"/>
      <c r="D45" s="314"/>
      <c r="E45" s="314"/>
      <c r="F45" s="314"/>
      <c r="G45" s="314"/>
      <c r="H45" s="314"/>
      <c r="I45" s="314"/>
      <c r="J45" s="314"/>
      <c r="K45" s="314"/>
    </row>
    <row r="46" spans="1:19" x14ac:dyDescent="0.2">
      <c r="A46" s="314"/>
      <c r="B46" s="314"/>
      <c r="C46" s="314"/>
      <c r="D46" s="314"/>
      <c r="E46" s="314"/>
      <c r="F46" s="314"/>
      <c r="G46" s="314"/>
      <c r="H46" s="314"/>
      <c r="I46" s="314"/>
      <c r="J46" s="314"/>
      <c r="K46" s="314"/>
    </row>
    <row r="47" spans="1:19" ht="15" x14ac:dyDescent="0.25">
      <c r="A47" s="24"/>
      <c r="B47" s="4"/>
      <c r="C47" s="4"/>
      <c r="D47" s="4"/>
      <c r="E47" s="4"/>
      <c r="F47" s="4"/>
      <c r="S47" s="96">
        <v>0</v>
      </c>
    </row>
  </sheetData>
  <sheetProtection password="C71F" sheet="1" objects="1" scenarios="1" formatCells="0" formatRows="0" insertRows="0"/>
  <mergeCells count="77">
    <mergeCell ref="A36:K36"/>
    <mergeCell ref="A28:C28"/>
    <mergeCell ref="A34:C34"/>
    <mergeCell ref="A35:K35"/>
    <mergeCell ref="A26:K26"/>
    <mergeCell ref="F28:G28"/>
    <mergeCell ref="D29:E29"/>
    <mergeCell ref="F29:G29"/>
    <mergeCell ref="H29:J29"/>
    <mergeCell ref="D30:E30"/>
    <mergeCell ref="F30:G30"/>
    <mergeCell ref="H30:J30"/>
    <mergeCell ref="D31:E31"/>
    <mergeCell ref="F31:G31"/>
    <mergeCell ref="H31:J31"/>
    <mergeCell ref="D32:E32"/>
    <mergeCell ref="J16:K16"/>
    <mergeCell ref="J17:K17"/>
    <mergeCell ref="B18:K18"/>
    <mergeCell ref="I24:K24"/>
    <mergeCell ref="I25:K25"/>
    <mergeCell ref="A24:F24"/>
    <mergeCell ref="A25:F25"/>
    <mergeCell ref="F16:I16"/>
    <mergeCell ref="I23:K23"/>
    <mergeCell ref="A22:K22"/>
    <mergeCell ref="A23:F23"/>
    <mergeCell ref="A44:K44"/>
    <mergeCell ref="A45:K45"/>
    <mergeCell ref="A46:K46"/>
    <mergeCell ref="B16:E16"/>
    <mergeCell ref="B17:E17"/>
    <mergeCell ref="F17:I17"/>
    <mergeCell ref="A41:K41"/>
    <mergeCell ref="A43:K43"/>
    <mergeCell ref="A40:F40"/>
    <mergeCell ref="I39:K39"/>
    <mergeCell ref="I40:K40"/>
    <mergeCell ref="A19:K19"/>
    <mergeCell ref="H27:J27"/>
    <mergeCell ref="D28:E28"/>
    <mergeCell ref="D34:E34"/>
    <mergeCell ref="H28:J28"/>
    <mergeCell ref="A38:K38"/>
    <mergeCell ref="A39:F39"/>
    <mergeCell ref="A21:K21"/>
    <mergeCell ref="A1:K1"/>
    <mergeCell ref="A2:K2"/>
    <mergeCell ref="A3:F3"/>
    <mergeCell ref="A6:B6"/>
    <mergeCell ref="A9:K9"/>
    <mergeCell ref="A13:K13"/>
    <mergeCell ref="B15:K15"/>
    <mergeCell ref="A4:F4"/>
    <mergeCell ref="H34:J34"/>
    <mergeCell ref="F34:G34"/>
    <mergeCell ref="A27:C27"/>
    <mergeCell ref="D27:E27"/>
    <mergeCell ref="F27:G27"/>
    <mergeCell ref="A11:B11"/>
    <mergeCell ref="A14:B14"/>
    <mergeCell ref="I3:K3"/>
    <mergeCell ref="I4:K4"/>
    <mergeCell ref="B7:K7"/>
    <mergeCell ref="B8:K8"/>
    <mergeCell ref="A10:K10"/>
    <mergeCell ref="A5:K5"/>
    <mergeCell ref="F32:G32"/>
    <mergeCell ref="H32:J32"/>
    <mergeCell ref="D33:E33"/>
    <mergeCell ref="F33:G33"/>
    <mergeCell ref="H33:J33"/>
    <mergeCell ref="A29:C29"/>
    <mergeCell ref="A30:C30"/>
    <mergeCell ref="A31:C31"/>
    <mergeCell ref="A32:C32"/>
    <mergeCell ref="A33:C33"/>
  </mergeCells>
  <dataValidations count="4">
    <dataValidation type="textLength" allowBlank="1" showErrorMessage="1" error="Cantidad de caracteres NO valido." sqref="I4:K4 I24:K25 I40:K40">
      <formula1>Explicacion_LongMinimo</formula1>
      <formula2>Explicacion_LongMaximo</formula2>
    </dataValidation>
    <dataValidation type="custom" allowBlank="1" showDropDown="1" showInputMessage="1" showErrorMessage="1" error="Valor NO Válido." prompt="Ingrese &quot;X&quot;" sqref="G4:H4 I6 D6 D11 I11 I14 D14 D20 I20 G24:H25 G40:H40 D42 I42">
      <formula1>COUNTIF(Respuesta_SINO,TRIM(CELL("contenido")))=1</formula1>
    </dataValidation>
    <dataValidation type="decimal" allowBlank="1" showInputMessage="1" showErrorMessage="1" error="Valor NO Válido" prompt="Ingrese Número" sqref="J17:K17 H28:K34">
      <formula1>Decimal2_Minimo</formula1>
      <formula2>Decimal2_Maximo</formula2>
    </dataValidation>
    <dataValidation type="whole" allowBlank="1" showInputMessage="1" showErrorMessage="1" error="Valor NO Válido" prompt="Ingrese Número" sqref="F28:G34">
      <formula1>Entero_Minimo</formula1>
      <formula2>Entero_Maximo</formula2>
    </dataValidation>
  </dataValidations>
  <hyperlinks>
    <hyperlink ref="N2" location="Principal!A1" display="Volver al Indice"/>
  </hyperlinks>
  <pageMargins left="0.7" right="0.7" top="0.75" bottom="0.75" header="0.3" footer="0.3"/>
  <pageSetup paperSize="9" orientation="portrait" r:id="rId1"/>
  <rowBreaks count="1" manualBreakCount="1">
    <brk id="25"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sheetPr>
  <dimension ref="A1:V30"/>
  <sheetViews>
    <sheetView topLeftCell="A23" zoomScaleNormal="100" workbookViewId="0">
      <selection activeCell="A20" sqref="A20:H20"/>
    </sheetView>
  </sheetViews>
  <sheetFormatPr baseColWidth="10" defaultRowHeight="12.75" x14ac:dyDescent="0.2"/>
  <cols>
    <col min="1" max="1" width="2.5703125" style="1" customWidth="1"/>
    <col min="2" max="2" width="23.7109375" style="1" customWidth="1"/>
    <col min="3" max="3" width="17.140625" style="1" customWidth="1"/>
    <col min="4" max="4" width="4.28515625" style="1" customWidth="1"/>
    <col min="5" max="5" width="4.42578125" style="1" customWidth="1"/>
    <col min="6" max="6" width="9.42578125" style="1" customWidth="1"/>
    <col min="7" max="7" width="24.85546875" style="1" customWidth="1"/>
    <col min="8" max="8" width="1.7109375" style="1" customWidth="1"/>
    <col min="9" max="9" width="5.28515625" style="1" bestFit="1" customWidth="1"/>
    <col min="10" max="10" width="44.5703125" style="61" customWidth="1"/>
    <col min="11" max="11" width="2.28515625" style="69" customWidth="1"/>
    <col min="12" max="12" width="3" style="1" customWidth="1"/>
    <col min="13" max="13" width="4.7109375" style="1" customWidth="1"/>
    <col min="14" max="14" width="3.85546875" style="1" customWidth="1"/>
    <col min="15" max="15" width="4.5703125" style="1" customWidth="1"/>
    <col min="16" max="16" width="3.140625" style="1" customWidth="1"/>
    <col min="17" max="17" width="3" style="1" customWidth="1"/>
    <col min="18" max="18" width="4.5703125" style="1" customWidth="1"/>
    <col min="19" max="19" width="4" style="97" bestFit="1" customWidth="1"/>
    <col min="20" max="20" width="3.85546875" style="92" customWidth="1"/>
    <col min="21" max="21" width="2.5703125" style="97" customWidth="1"/>
    <col min="22" max="22" width="3" style="97" customWidth="1"/>
    <col min="23" max="23" width="3.140625" style="1" customWidth="1"/>
    <col min="24" max="16384" width="11.42578125" style="1"/>
  </cols>
  <sheetData>
    <row r="1" spans="1:22" ht="15.75" x14ac:dyDescent="0.2">
      <c r="A1" s="248" t="s">
        <v>98</v>
      </c>
      <c r="B1" s="248"/>
      <c r="C1" s="248"/>
      <c r="D1" s="248"/>
      <c r="E1" s="248"/>
      <c r="F1" s="248"/>
      <c r="G1" s="248"/>
      <c r="U1" s="97">
        <v>2</v>
      </c>
    </row>
    <row r="2" spans="1:22" ht="30" customHeight="1" x14ac:dyDescent="0.2">
      <c r="A2" s="253" t="s">
        <v>99</v>
      </c>
      <c r="B2" s="253"/>
      <c r="C2" s="253"/>
      <c r="D2" s="253"/>
      <c r="E2" s="253"/>
      <c r="F2" s="253"/>
      <c r="G2" s="253"/>
      <c r="J2" s="124" t="s">
        <v>558</v>
      </c>
      <c r="U2" s="97">
        <f>SUM(V:V)</f>
        <v>2</v>
      </c>
    </row>
    <row r="3" spans="1:22" ht="15.75" x14ac:dyDescent="0.2">
      <c r="A3" s="249"/>
      <c r="B3" s="249"/>
      <c r="C3" s="249"/>
      <c r="D3" s="249"/>
      <c r="E3" s="249"/>
      <c r="F3" s="249"/>
      <c r="G3" s="249"/>
      <c r="K3" s="70"/>
    </row>
    <row r="4" spans="1:22" ht="8.25" customHeight="1" x14ac:dyDescent="0.2">
      <c r="A4" s="249"/>
      <c r="B4" s="249"/>
      <c r="C4" s="249"/>
      <c r="D4" s="249"/>
      <c r="E4" s="249"/>
      <c r="F4" s="249"/>
      <c r="G4" s="249"/>
    </row>
    <row r="5" spans="1:22" ht="25.5" customHeight="1" x14ac:dyDescent="0.2">
      <c r="A5" s="254" t="s">
        <v>100</v>
      </c>
      <c r="B5" s="255"/>
      <c r="C5" s="255"/>
      <c r="D5" s="255"/>
      <c r="E5" s="255"/>
      <c r="F5" s="255"/>
      <c r="G5" s="255"/>
    </row>
    <row r="6" spans="1:22" ht="19.5" customHeight="1" x14ac:dyDescent="0.2">
      <c r="A6" s="258" t="s">
        <v>27</v>
      </c>
      <c r="B6" s="258"/>
      <c r="C6" s="258"/>
      <c r="D6" s="258"/>
      <c r="E6" s="258"/>
      <c r="F6" s="258"/>
      <c r="G6" s="258"/>
    </row>
    <row r="7" spans="1:22" x14ac:dyDescent="0.2">
      <c r="A7" s="259" t="s">
        <v>0</v>
      </c>
      <c r="B7" s="259"/>
      <c r="C7" s="259"/>
      <c r="D7" s="259"/>
      <c r="E7" s="259"/>
      <c r="F7" s="259"/>
      <c r="G7" s="259"/>
    </row>
    <row r="8" spans="1:22" x14ac:dyDescent="0.2">
      <c r="A8" s="250"/>
      <c r="B8" s="250"/>
      <c r="C8" s="251"/>
      <c r="D8" s="129" t="s">
        <v>1</v>
      </c>
      <c r="E8" s="129" t="s">
        <v>2</v>
      </c>
      <c r="F8" s="256" t="s">
        <v>3</v>
      </c>
      <c r="G8" s="257"/>
      <c r="I8" s="80" t="s">
        <v>602</v>
      </c>
    </row>
    <row r="9" spans="1:22" s="66" customFormat="1" ht="138.75" customHeight="1" x14ac:dyDescent="0.2">
      <c r="A9" s="260" t="s">
        <v>8</v>
      </c>
      <c r="B9" s="261"/>
      <c r="C9" s="262"/>
      <c r="D9" s="128" t="s">
        <v>20</v>
      </c>
      <c r="E9" s="128"/>
      <c r="F9" s="232" t="s">
        <v>809</v>
      </c>
      <c r="G9" s="234"/>
      <c r="I9" s="81" t="str">
        <f>CONCATENATE("(",LEN(F9),")")</f>
        <v>(430)</v>
      </c>
      <c r="J9" s="77" t="str">
        <f>IF( AND(D9="x",E9="x"),"(*) Marcar solo un valor: Si o No", IF(AND(E9="x",LEN(F9)=0),"(*) Completar la celda de Explicación",
CONCATENATE("(Si/No) Marcar con 'X' solo uno de los campos. (Explicación) Longitud maxima de ",Explicacion_LongMaximo," caracteres")))</f>
        <v>(Si/No) Marcar con 'X' solo uno de los campos. (Explicación) Longitud maxima de 1000 caracteres</v>
      </c>
      <c r="K9" s="69"/>
      <c r="S9" s="98">
        <v>36</v>
      </c>
      <c r="T9" s="93"/>
      <c r="U9" s="98"/>
      <c r="V9" s="98">
        <f>IF( AND(D9="",E9=""),0,IF(AND(E9&lt;&gt;"",F9=""),0,1))</f>
        <v>1</v>
      </c>
    </row>
    <row r="10" spans="1:22" s="67" customFormat="1" ht="48" customHeight="1" x14ac:dyDescent="0.2">
      <c r="A10" s="252" t="s">
        <v>589</v>
      </c>
      <c r="B10" s="252"/>
      <c r="C10" s="252"/>
      <c r="D10" s="252"/>
      <c r="E10" s="252"/>
      <c r="F10" s="252"/>
      <c r="G10" s="252"/>
      <c r="J10" s="68"/>
      <c r="K10" s="71"/>
      <c r="S10" s="99"/>
      <c r="T10" s="94"/>
      <c r="U10" s="99"/>
      <c r="V10" s="99"/>
    </row>
    <row r="11" spans="1:22" x14ac:dyDescent="0.2">
      <c r="A11" s="259" t="s">
        <v>4</v>
      </c>
      <c r="B11" s="259"/>
      <c r="C11" s="259"/>
      <c r="D11" s="259"/>
      <c r="E11" s="259"/>
      <c r="F11" s="259"/>
      <c r="G11" s="259"/>
    </row>
    <row r="12" spans="1:22" x14ac:dyDescent="0.2">
      <c r="A12" s="250"/>
      <c r="B12" s="250"/>
      <c r="C12" s="251"/>
      <c r="D12" s="129" t="s">
        <v>1</v>
      </c>
      <c r="E12" s="129" t="s">
        <v>2</v>
      </c>
      <c r="F12" s="256" t="s">
        <v>3</v>
      </c>
      <c r="G12" s="257"/>
      <c r="I12" s="80" t="s">
        <v>602</v>
      </c>
    </row>
    <row r="13" spans="1:22" ht="50.25" customHeight="1" x14ac:dyDescent="0.2">
      <c r="A13" s="260" t="s">
        <v>7</v>
      </c>
      <c r="B13" s="261"/>
      <c r="C13" s="262" t="s">
        <v>5</v>
      </c>
      <c r="D13" s="128"/>
      <c r="E13" s="128" t="s">
        <v>20</v>
      </c>
      <c r="F13" s="273" t="s">
        <v>810</v>
      </c>
      <c r="G13" s="274"/>
      <c r="I13" s="81" t="str">
        <f>CONCATENATE("(",LEN(F13),")")</f>
        <v>(176)</v>
      </c>
      <c r="J13" s="77" t="str">
        <f>IF(( AND(D13="x",E13="x") ),"(*) Marcar solo un valor: Si o No",IF(AND(E13="x",LEN(F13)=0),"(*) Completar la celda de Explicación",
CONCATENATE("(Si/No) Marcar con 'X' solo uno de los campos. (Explicación) Longitud maxima de ",Explicacion_LongMaximo," caracteres")))</f>
        <v>(Si/No) Marcar con 'X' solo uno de los campos. (Explicación) Longitud maxima de 1000 caracteres</v>
      </c>
      <c r="S13" s="97">
        <v>37</v>
      </c>
      <c r="V13" s="98">
        <f>IF( AND(D13="",E13=""),0,IF(AND(E13&lt;&gt;"",F13=""),0,1))</f>
        <v>1</v>
      </c>
    </row>
    <row r="14" spans="1:22" ht="29.25" customHeight="1" x14ac:dyDescent="0.2">
      <c r="A14" s="275" t="s">
        <v>6</v>
      </c>
      <c r="B14" s="275"/>
      <c r="C14" s="275"/>
      <c r="D14" s="275"/>
      <c r="E14" s="275"/>
      <c r="F14" s="275"/>
      <c r="G14" s="275"/>
    </row>
    <row r="15" spans="1:22" ht="63.75" customHeight="1" x14ac:dyDescent="0.2">
      <c r="B15" s="152" t="s">
        <v>10</v>
      </c>
      <c r="C15" s="152" t="s">
        <v>11</v>
      </c>
      <c r="D15" s="263" t="s">
        <v>12</v>
      </c>
      <c r="E15" s="264"/>
      <c r="F15" s="265"/>
      <c r="G15" s="152" t="s">
        <v>592</v>
      </c>
    </row>
    <row r="16" spans="1:22" x14ac:dyDescent="0.2">
      <c r="B16" s="154">
        <v>1933603366</v>
      </c>
      <c r="C16" s="154">
        <v>1933603366</v>
      </c>
      <c r="D16" s="266">
        <v>1933603366</v>
      </c>
      <c r="E16" s="267"/>
      <c r="F16" s="268"/>
      <c r="G16" s="162">
        <v>1917963601</v>
      </c>
      <c r="J16" s="61" t="str">
        <f xml:space="preserve"> IF(AND(AND(ISNUMBER(D16),LEN(D16)&lt;=11)=FALSE,D16&lt;&gt;""),CONCATENATE("Valor No válido en: ",$D$15),
IF(AND(AND(ISNUMBER(G16),LEN(G16)&lt;=11)=FALSE,G16&lt;&gt;""),CONCATENATE("Valor No válido en: ",$G$15),""
))</f>
        <v/>
      </c>
      <c r="K16" s="61"/>
      <c r="S16" s="97">
        <v>124</v>
      </c>
    </row>
    <row r="18" spans="1:19" x14ac:dyDescent="0.2">
      <c r="A18" s="276" t="s">
        <v>13</v>
      </c>
      <c r="B18" s="276"/>
      <c r="C18" s="276"/>
      <c r="D18" s="276"/>
      <c r="E18" s="276"/>
      <c r="F18" s="276"/>
      <c r="G18" s="276"/>
    </row>
    <row r="19" spans="1:19" ht="5.25" customHeight="1" x14ac:dyDescent="0.2"/>
    <row r="20" spans="1:19" ht="25.5" x14ac:dyDescent="0.2">
      <c r="B20" s="3" t="s">
        <v>14</v>
      </c>
      <c r="C20" s="3" t="s">
        <v>9</v>
      </c>
      <c r="D20" s="269" t="s">
        <v>15</v>
      </c>
      <c r="E20" s="270"/>
      <c r="F20" s="271"/>
      <c r="G20" s="152" t="s">
        <v>16</v>
      </c>
      <c r="I20" s="86" t="s">
        <v>608</v>
      </c>
      <c r="J20" s="88" t="s">
        <v>609</v>
      </c>
      <c r="S20" s="97">
        <v>125</v>
      </c>
    </row>
    <row r="21" spans="1:19" ht="27" customHeight="1" x14ac:dyDescent="0.2">
      <c r="B21" s="147" t="s">
        <v>666</v>
      </c>
      <c r="C21" s="148">
        <v>1337882591</v>
      </c>
      <c r="D21" s="272">
        <v>1</v>
      </c>
      <c r="E21" s="242"/>
      <c r="F21" s="243"/>
      <c r="G21" s="151" t="s">
        <v>745</v>
      </c>
      <c r="J21" s="61" t="str">
        <f t="shared" ref="J21:J24" si="0" xml:space="preserve"> IF(AND(AND(ISNUMBER(C21),LEN(C21)&lt;=11)=FALSE,C21&lt;&gt;""),CONCATENATE("Valor No válido en: ",$C$20),""
)</f>
        <v/>
      </c>
    </row>
    <row r="22" spans="1:19" ht="69" customHeight="1" x14ac:dyDescent="0.2">
      <c r="B22" s="147" t="s">
        <v>667</v>
      </c>
      <c r="C22" s="148">
        <v>580081010</v>
      </c>
      <c r="D22" s="272">
        <v>1</v>
      </c>
      <c r="E22" s="242"/>
      <c r="F22" s="243"/>
      <c r="G22" s="151" t="s">
        <v>670</v>
      </c>
    </row>
    <row r="23" spans="1:19" ht="61.5" customHeight="1" x14ac:dyDescent="0.2">
      <c r="B23" s="174" t="s">
        <v>668</v>
      </c>
      <c r="C23" s="148">
        <v>15639765</v>
      </c>
      <c r="D23" s="272">
        <v>1</v>
      </c>
      <c r="E23" s="242"/>
      <c r="F23" s="243"/>
      <c r="G23" s="175" t="s">
        <v>669</v>
      </c>
      <c r="J23" s="61" t="str">
        <f t="shared" si="0"/>
        <v/>
      </c>
    </row>
    <row r="24" spans="1:19" ht="60" customHeight="1" x14ac:dyDescent="0.2">
      <c r="B24" s="147"/>
      <c r="C24" s="148"/>
      <c r="D24" s="272"/>
      <c r="E24" s="242"/>
      <c r="F24" s="243"/>
      <c r="G24" s="166"/>
      <c r="J24" s="61" t="str">
        <f t="shared" si="0"/>
        <v/>
      </c>
    </row>
    <row r="25" spans="1:19" ht="22.5" x14ac:dyDescent="0.2">
      <c r="B25" s="61"/>
      <c r="C25" s="61"/>
      <c r="D25" s="61"/>
      <c r="E25" s="61"/>
      <c r="F25" s="61"/>
      <c r="G25" s="61"/>
      <c r="I25" s="87" t="s">
        <v>610</v>
      </c>
      <c r="J25" s="88" t="s">
        <v>611</v>
      </c>
      <c r="S25" s="97">
        <v>0</v>
      </c>
    </row>
    <row r="26" spans="1:19" x14ac:dyDescent="0.2">
      <c r="B26" s="277" t="s">
        <v>17</v>
      </c>
      <c r="C26" s="277"/>
      <c r="D26" s="277"/>
      <c r="E26" s="277"/>
      <c r="F26" s="277"/>
      <c r="G26" s="277"/>
    </row>
    <row r="28" spans="1:19" x14ac:dyDescent="0.2">
      <c r="A28" s="259" t="s">
        <v>18</v>
      </c>
      <c r="B28" s="259"/>
      <c r="C28" s="259"/>
      <c r="D28" s="259"/>
      <c r="E28" s="259"/>
      <c r="F28" s="259"/>
      <c r="G28" s="259"/>
    </row>
    <row r="29" spans="1:19" x14ac:dyDescent="0.2">
      <c r="A29" s="250"/>
      <c r="B29" s="250"/>
      <c r="C29" s="251"/>
      <c r="D29" s="129" t="s">
        <v>1</v>
      </c>
      <c r="E29" s="129" t="s">
        <v>2</v>
      </c>
      <c r="F29" s="256" t="s">
        <v>3</v>
      </c>
      <c r="G29" s="257"/>
      <c r="I29" s="80" t="s">
        <v>602</v>
      </c>
    </row>
    <row r="30" spans="1:19" ht="55.5" customHeight="1" x14ac:dyDescent="0.2">
      <c r="A30" s="260" t="s">
        <v>19</v>
      </c>
      <c r="B30" s="261"/>
      <c r="C30" s="262" t="s">
        <v>5</v>
      </c>
      <c r="D30" s="146"/>
      <c r="E30" s="128" t="s">
        <v>20</v>
      </c>
      <c r="F30" s="232" t="s">
        <v>746</v>
      </c>
      <c r="G30" s="234"/>
      <c r="I30" s="81" t="str">
        <f>CONCATENATE("(",LEN(F30),")")</f>
        <v>(59)</v>
      </c>
      <c r="J30" s="77" t="str">
        <f>IF(( AND(D30="x",E30="x") ),"(*) Marcar solo un valor: Si o No",IF(AND(E30="x",LEN(F30)=0),"(*) Completar la celda de Explicación",
CONCATENATE("(Si/No) Marcar con 'X' solo uno de los campos. (Explicación) Longitud maxima de ",Explicacion_LongMaximo," caracteres")))</f>
        <v>(Si/No) Marcar con 'X' solo uno de los campos. (Explicación) Longitud maxima de 1000 caracteres</v>
      </c>
      <c r="S30" s="97">
        <v>38</v>
      </c>
    </row>
  </sheetData>
  <sheetProtection password="C71F" sheet="1" objects="1" scenarios="1" formatCells="0" formatRows="0" insertRows="0"/>
  <dataConsolidate/>
  <mergeCells count="32">
    <mergeCell ref="A28:G28"/>
    <mergeCell ref="A14:G14"/>
    <mergeCell ref="A18:G18"/>
    <mergeCell ref="B26:G26"/>
    <mergeCell ref="D22:F22"/>
    <mergeCell ref="A12:C12"/>
    <mergeCell ref="F29:G29"/>
    <mergeCell ref="F30:G30"/>
    <mergeCell ref="A9:C9"/>
    <mergeCell ref="A13:C13"/>
    <mergeCell ref="A30:C30"/>
    <mergeCell ref="D15:F15"/>
    <mergeCell ref="D16:F16"/>
    <mergeCell ref="D20:F20"/>
    <mergeCell ref="D21:F21"/>
    <mergeCell ref="D23:F23"/>
    <mergeCell ref="D24:F24"/>
    <mergeCell ref="F12:G12"/>
    <mergeCell ref="F13:G13"/>
    <mergeCell ref="A11:G11"/>
    <mergeCell ref="A29:C29"/>
    <mergeCell ref="A1:G1"/>
    <mergeCell ref="A3:G3"/>
    <mergeCell ref="A4:G4"/>
    <mergeCell ref="A8:C8"/>
    <mergeCell ref="A10:G10"/>
    <mergeCell ref="A2:G2"/>
    <mergeCell ref="A5:G5"/>
    <mergeCell ref="F8:G8"/>
    <mergeCell ref="A6:G6"/>
    <mergeCell ref="A7:G7"/>
    <mergeCell ref="F9:G9"/>
  </mergeCells>
  <dataValidations count="5">
    <dataValidation type="custom" allowBlank="1" showDropDown="1" showInputMessage="1" showErrorMessage="1" error="Valor NO Válido." prompt="Ingrese &quot;X&quot;" sqref="D9:E9 D13:E13 D30:E30">
      <formula1>COUNTIF(Respuesta_SINO,TRIM(CELL("contenido")))=1</formula1>
    </dataValidation>
    <dataValidation type="whole" allowBlank="1" showInputMessage="1" showErrorMessage="1" error="Valor NO Válido." prompt="Solo números" sqref="C25">
      <formula1>Entero_Minimo</formula1>
      <formula2>Entero_Maximo</formula2>
    </dataValidation>
    <dataValidation type="decimal" allowBlank="1" showInputMessage="1" showErrorMessage="1" error="Valor NO Válido" prompt="Ingrese Número" sqref="D16:F16">
      <formula1>Decimal2_Minimo</formula1>
      <formula2>Decimal2_Maximo</formula2>
    </dataValidation>
    <dataValidation type="textLength" allowBlank="1" showErrorMessage="1" error="Cantidad de caracteres NO valido." sqref="F9:G9 F13:G13 F30:G30">
      <formula1>Explicacion_LongMinimo</formula1>
      <formula2>Explicacion_LongMaximo</formula2>
    </dataValidation>
    <dataValidation type="decimal" allowBlank="1" showInputMessage="1" showErrorMessage="1" error="Valor NO Válido." prompt="Ingrese Número" sqref="G16 C21:C24">
      <formula1>Decimal2_Minimo</formula1>
      <formula2>Decimal2_Maximo</formula2>
    </dataValidation>
  </dataValidations>
  <hyperlinks>
    <hyperlink ref="J2" location="Principal!A1" display="Volver al Indic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8"/>
  </sheetPr>
  <dimension ref="A1:V43"/>
  <sheetViews>
    <sheetView topLeftCell="A31" zoomScaleNormal="100" workbookViewId="0">
      <selection activeCell="O4" sqref="O4"/>
    </sheetView>
  </sheetViews>
  <sheetFormatPr baseColWidth="10" defaultRowHeight="12.75" x14ac:dyDescent="0.2"/>
  <cols>
    <col min="1" max="1" width="4" style="5" customWidth="1"/>
    <col min="2" max="2" width="19.7109375" style="5" customWidth="1"/>
    <col min="3" max="3" width="6" style="5" customWidth="1"/>
    <col min="4" max="4" width="4.5703125" style="5" customWidth="1"/>
    <col min="5" max="5" width="9.140625" style="5" customWidth="1"/>
    <col min="6" max="6" width="4.85546875" style="5" customWidth="1"/>
    <col min="7" max="7" width="4.5703125" style="5" customWidth="1"/>
    <col min="8" max="8" width="4.140625" style="5" customWidth="1"/>
    <col min="9" max="9" width="8.5703125" style="5" customWidth="1"/>
    <col min="10" max="10" width="10.140625" style="5" customWidth="1"/>
    <col min="11" max="11" width="10.42578125" style="5" customWidth="1"/>
    <col min="12" max="12" width="0.85546875" style="5" customWidth="1"/>
    <col min="13" max="13" width="5.28515625" style="5" customWidth="1"/>
    <col min="14" max="14" width="43.7109375" style="5" customWidth="1"/>
    <col min="15" max="18" width="5.140625" style="5" customWidth="1"/>
    <col min="19" max="20" width="4.7109375" style="96" customWidth="1"/>
    <col min="21" max="21" width="3.28515625" style="96" customWidth="1"/>
    <col min="22" max="22" width="4.5703125" style="96" customWidth="1"/>
    <col min="23" max="16384" width="11.42578125" style="5"/>
  </cols>
  <sheetData>
    <row r="1" spans="1:22" ht="27.75" customHeight="1" x14ac:dyDescent="0.2">
      <c r="A1" s="319" t="s">
        <v>88</v>
      </c>
      <c r="B1" s="320"/>
      <c r="C1" s="320"/>
      <c r="D1" s="320"/>
      <c r="E1" s="320"/>
      <c r="F1" s="320"/>
      <c r="G1" s="320"/>
      <c r="H1" s="320"/>
      <c r="I1" s="320"/>
      <c r="J1" s="320"/>
      <c r="K1" s="320"/>
      <c r="U1" s="97">
        <v>2</v>
      </c>
    </row>
    <row r="2" spans="1:22" ht="15" x14ac:dyDescent="0.2">
      <c r="A2" s="258" t="s">
        <v>461</v>
      </c>
      <c r="B2" s="258"/>
      <c r="C2" s="258"/>
      <c r="D2" s="258"/>
      <c r="E2" s="258"/>
      <c r="F2" s="258"/>
      <c r="G2" s="258"/>
      <c r="H2" s="258"/>
      <c r="I2" s="258"/>
      <c r="J2" s="258"/>
      <c r="K2" s="258"/>
      <c r="N2" s="124" t="s">
        <v>558</v>
      </c>
      <c r="U2" s="97">
        <f>SUM(V:V)</f>
        <v>2</v>
      </c>
    </row>
    <row r="3" spans="1:22" x14ac:dyDescent="0.2">
      <c r="A3" s="259" t="s">
        <v>90</v>
      </c>
      <c r="B3" s="259"/>
      <c r="C3" s="259"/>
      <c r="D3" s="259"/>
      <c r="E3" s="259"/>
      <c r="F3" s="259"/>
      <c r="G3" s="259"/>
      <c r="H3" s="259"/>
      <c r="I3" s="259"/>
      <c r="J3" s="259"/>
      <c r="K3" s="259"/>
    </row>
    <row r="4" spans="1:22" ht="18" customHeight="1" x14ac:dyDescent="0.2">
      <c r="A4" s="280"/>
      <c r="B4" s="280"/>
      <c r="C4" s="280"/>
      <c r="D4" s="280"/>
      <c r="E4" s="281"/>
      <c r="F4" s="129" t="s">
        <v>1</v>
      </c>
      <c r="G4" s="129" t="s">
        <v>2</v>
      </c>
      <c r="H4" s="292" t="s">
        <v>3</v>
      </c>
      <c r="I4" s="292"/>
      <c r="J4" s="292"/>
      <c r="K4" s="292"/>
      <c r="M4" s="80" t="s">
        <v>602</v>
      </c>
    </row>
    <row r="5" spans="1:22" ht="126.75" customHeight="1" x14ac:dyDescent="0.2">
      <c r="A5" s="309" t="s">
        <v>462</v>
      </c>
      <c r="B5" s="309"/>
      <c r="C5" s="309"/>
      <c r="D5" s="309"/>
      <c r="E5" s="309"/>
      <c r="F5" s="128" t="s">
        <v>20</v>
      </c>
      <c r="G5" s="128"/>
      <c r="H5" s="232" t="s">
        <v>871</v>
      </c>
      <c r="I5" s="233"/>
      <c r="J5" s="233"/>
      <c r="K5" s="234"/>
      <c r="M5" s="81" t="str">
        <f>CONCATENATE("(",LEN(H5),")")</f>
        <v>(227)</v>
      </c>
      <c r="N5" s="78"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6">
        <v>118</v>
      </c>
      <c r="V5" s="98">
        <f>IF( AND(F5="",G5=""),0,IF(AND(G5&lt;&gt;"",H5=""),0,1))</f>
        <v>1</v>
      </c>
    </row>
    <row r="6" spans="1:22" ht="24" customHeight="1" x14ac:dyDescent="0.2">
      <c r="A6" s="307" t="s">
        <v>463</v>
      </c>
      <c r="B6" s="307"/>
      <c r="C6" s="307"/>
      <c r="D6" s="307"/>
      <c r="E6" s="307"/>
      <c r="F6" s="307"/>
      <c r="G6" s="307"/>
      <c r="H6" s="307"/>
      <c r="I6" s="307"/>
      <c r="J6" s="307"/>
      <c r="K6" s="307"/>
    </row>
    <row r="7" spans="1:22" ht="15" customHeight="1" x14ac:dyDescent="0.2">
      <c r="B7" s="280"/>
      <c r="C7" s="280"/>
      <c r="D7" s="280"/>
      <c r="E7" s="280"/>
      <c r="F7" s="280"/>
      <c r="G7" s="280"/>
      <c r="H7" s="280"/>
      <c r="I7" s="281"/>
      <c r="J7" s="42" t="s">
        <v>464</v>
      </c>
      <c r="K7" s="42" t="s">
        <v>2</v>
      </c>
    </row>
    <row r="8" spans="1:22" ht="15.75" customHeight="1" x14ac:dyDescent="0.2">
      <c r="B8" s="293" t="s">
        <v>465</v>
      </c>
      <c r="C8" s="294"/>
      <c r="D8" s="294"/>
      <c r="E8" s="294"/>
      <c r="F8" s="294"/>
      <c r="G8" s="294"/>
      <c r="H8" s="294"/>
      <c r="I8" s="295"/>
      <c r="J8" s="128" t="s">
        <v>20</v>
      </c>
      <c r="K8" s="128"/>
      <c r="N8" s="62" t="str">
        <f>IF(( AND($J$8="x",$K$8="x") ),"(*) Marcar solo un valor: Si o No","")</f>
        <v/>
      </c>
      <c r="S8" s="96">
        <v>310</v>
      </c>
    </row>
    <row r="9" spans="1:22" ht="12.75" customHeight="1" x14ac:dyDescent="0.2">
      <c r="B9" s="293" t="s">
        <v>466</v>
      </c>
      <c r="C9" s="294"/>
      <c r="D9" s="294"/>
      <c r="E9" s="294"/>
      <c r="F9" s="294"/>
      <c r="G9" s="294"/>
      <c r="H9" s="294"/>
      <c r="I9" s="295"/>
      <c r="J9" s="128" t="s">
        <v>20</v>
      </c>
      <c r="K9" s="128"/>
      <c r="N9" s="62" t="str">
        <f>IF(( AND($J$9="x",$K$9="x") ),"(*) Marcar solo un valor: Si o No","")</f>
        <v/>
      </c>
      <c r="S9" s="96">
        <v>311</v>
      </c>
    </row>
    <row r="10" spans="1:22" ht="15.75" customHeight="1" x14ac:dyDescent="0.2">
      <c r="B10" s="293" t="s">
        <v>467</v>
      </c>
      <c r="C10" s="294"/>
      <c r="D10" s="294"/>
      <c r="E10" s="294"/>
      <c r="F10" s="294"/>
      <c r="G10" s="294"/>
      <c r="H10" s="294"/>
      <c r="I10" s="295"/>
      <c r="J10" s="128" t="s">
        <v>20</v>
      </c>
      <c r="K10" s="128"/>
      <c r="N10" s="62" t="str">
        <f>IF(( AND($J$10="x",$K$10="x") ),"(*) Marcar solo un valor: Si o No","")</f>
        <v/>
      </c>
      <c r="S10" s="96">
        <v>312</v>
      </c>
    </row>
    <row r="11" spans="1:22" ht="12.75" customHeight="1" x14ac:dyDescent="0.2">
      <c r="B11" s="293" t="s">
        <v>468</v>
      </c>
      <c r="C11" s="294"/>
      <c r="D11" s="294"/>
      <c r="E11" s="294"/>
      <c r="F11" s="294"/>
      <c r="G11" s="294"/>
      <c r="H11" s="294"/>
      <c r="I11" s="295"/>
      <c r="J11" s="128" t="s">
        <v>20</v>
      </c>
      <c r="K11" s="128"/>
      <c r="N11" s="62" t="str">
        <f>IF(( AND($J$11="x",$K$11="x") ),"(*) Marcar solo un valor: Si o No","")</f>
        <v/>
      </c>
      <c r="S11" s="96">
        <v>313</v>
      </c>
    </row>
    <row r="12" spans="1:22" ht="13.5" customHeight="1" x14ac:dyDescent="0.2">
      <c r="B12" s="293" t="s">
        <v>469</v>
      </c>
      <c r="C12" s="294"/>
      <c r="D12" s="294"/>
      <c r="E12" s="294"/>
      <c r="F12" s="294"/>
      <c r="G12" s="294"/>
      <c r="H12" s="294"/>
      <c r="I12" s="295"/>
      <c r="J12" s="128" t="s">
        <v>20</v>
      </c>
      <c r="K12" s="128"/>
      <c r="N12" s="62" t="str">
        <f>IF(( AND($J$12="x",$K$12="x") ),"(*) Marcar solo un valor: Si o No","")</f>
        <v/>
      </c>
      <c r="S12" s="96">
        <v>314</v>
      </c>
    </row>
    <row r="13" spans="1:22" ht="15.75" customHeight="1" x14ac:dyDescent="0.2">
      <c r="B13" s="25" t="s">
        <v>120</v>
      </c>
      <c r="C13" s="232"/>
      <c r="D13" s="233"/>
      <c r="E13" s="233"/>
      <c r="F13" s="233"/>
      <c r="G13" s="233"/>
      <c r="H13" s="233"/>
      <c r="I13" s="233"/>
      <c r="J13" s="233"/>
      <c r="K13" s="234"/>
      <c r="S13" s="96">
        <v>315</v>
      </c>
    </row>
    <row r="14" spans="1:22" ht="9.75" customHeight="1" x14ac:dyDescent="0.2">
      <c r="A14" s="482"/>
      <c r="B14" s="482"/>
      <c r="C14" s="482"/>
      <c r="D14" s="482"/>
      <c r="E14" s="482"/>
      <c r="F14" s="482"/>
      <c r="G14" s="482"/>
      <c r="H14" s="482"/>
      <c r="I14" s="482"/>
      <c r="J14" s="482"/>
      <c r="K14" s="482"/>
    </row>
    <row r="15" spans="1:22" ht="21.75" customHeight="1" x14ac:dyDescent="0.2">
      <c r="A15" s="311" t="s">
        <v>584</v>
      </c>
      <c r="B15" s="311"/>
      <c r="C15" s="311"/>
      <c r="D15" s="311"/>
      <c r="E15" s="311"/>
      <c r="F15" s="311"/>
      <c r="G15" s="311"/>
      <c r="H15" s="311"/>
      <c r="I15" s="311"/>
      <c r="J15" s="311"/>
      <c r="K15" s="311"/>
    </row>
    <row r="16" spans="1:22" ht="15" x14ac:dyDescent="0.25">
      <c r="A16" s="297"/>
      <c r="B16" s="297"/>
      <c r="C16" s="37" t="s">
        <v>193</v>
      </c>
      <c r="D16" s="128" t="s">
        <v>20</v>
      </c>
      <c r="E16" s="4"/>
      <c r="F16" s="37" t="s">
        <v>2</v>
      </c>
      <c r="G16" s="4"/>
      <c r="H16" s="128"/>
      <c r="I16" s="56"/>
      <c r="N16" s="62" t="str">
        <f>IF(( AND(D16="x",H16="x") ),"(*) Marcar solo un valor: Si o No","")</f>
        <v/>
      </c>
      <c r="S16" s="96">
        <v>316</v>
      </c>
    </row>
    <row r="17" spans="1:19" ht="15" customHeight="1" x14ac:dyDescent="0.2">
      <c r="A17" s="298"/>
      <c r="B17" s="298"/>
      <c r="C17" s="298"/>
      <c r="D17" s="298"/>
      <c r="E17" s="298"/>
      <c r="F17" s="298"/>
      <c r="G17" s="298"/>
      <c r="H17" s="298"/>
      <c r="I17" s="298"/>
      <c r="J17" s="298"/>
      <c r="K17" s="298"/>
    </row>
    <row r="18" spans="1:19" ht="15" customHeight="1" x14ac:dyDescent="0.2">
      <c r="B18" s="308" t="s">
        <v>470</v>
      </c>
      <c r="C18" s="308"/>
      <c r="D18" s="308"/>
      <c r="E18" s="308"/>
      <c r="F18" s="308"/>
      <c r="G18" s="308"/>
      <c r="H18" s="308"/>
      <c r="I18" s="308"/>
      <c r="J18" s="308"/>
      <c r="K18" s="308"/>
    </row>
    <row r="19" spans="1:19" ht="6" customHeight="1" x14ac:dyDescent="0.2">
      <c r="A19" s="298"/>
      <c r="B19" s="298"/>
      <c r="C19" s="298"/>
      <c r="D19" s="298"/>
      <c r="E19" s="298"/>
      <c r="F19" s="298"/>
      <c r="G19" s="298"/>
      <c r="H19" s="298"/>
      <c r="I19" s="298"/>
      <c r="J19" s="298"/>
      <c r="K19" s="298"/>
    </row>
    <row r="20" spans="1:19" ht="15.75" x14ac:dyDescent="0.2">
      <c r="A20" s="19"/>
      <c r="B20" s="280"/>
      <c r="C20" s="280"/>
      <c r="D20" s="280"/>
      <c r="E20" s="280"/>
      <c r="F20" s="280"/>
      <c r="G20" s="280"/>
      <c r="H20" s="280"/>
      <c r="I20" s="281"/>
      <c r="J20" s="43" t="s">
        <v>464</v>
      </c>
      <c r="K20" s="43" t="s">
        <v>2</v>
      </c>
    </row>
    <row r="21" spans="1:19" ht="38.25" customHeight="1" x14ac:dyDescent="0.2">
      <c r="A21" s="19"/>
      <c r="B21" s="293" t="s">
        <v>471</v>
      </c>
      <c r="C21" s="294"/>
      <c r="D21" s="294"/>
      <c r="E21" s="294"/>
      <c r="F21" s="294"/>
      <c r="G21" s="294"/>
      <c r="H21" s="294"/>
      <c r="I21" s="295"/>
      <c r="J21" s="128" t="s">
        <v>20</v>
      </c>
      <c r="K21" s="128"/>
      <c r="N21" s="62" t="str">
        <f>IF(( AND($J$21="x",$K$21="x") ),"(*) Marcar solo un valor: Si o No","")</f>
        <v/>
      </c>
      <c r="S21" s="96">
        <v>351</v>
      </c>
    </row>
    <row r="22" spans="1:19" ht="15.75" x14ac:dyDescent="0.2">
      <c r="A22" s="19"/>
      <c r="B22" s="293" t="s">
        <v>472</v>
      </c>
      <c r="C22" s="294"/>
      <c r="D22" s="294"/>
      <c r="E22" s="294"/>
      <c r="F22" s="294"/>
      <c r="G22" s="294"/>
      <c r="H22" s="294"/>
      <c r="I22" s="295"/>
      <c r="J22" s="128" t="s">
        <v>20</v>
      </c>
      <c r="K22" s="128"/>
      <c r="N22" s="62" t="str">
        <f>IF(( AND($J$22="x",$K$22="x") ),"(*) Marcar solo un valor: Si o No","")</f>
        <v/>
      </c>
      <c r="S22" s="96">
        <v>352</v>
      </c>
    </row>
    <row r="23" spans="1:19" ht="15.75" x14ac:dyDescent="0.2">
      <c r="A23" s="19"/>
      <c r="B23" s="293" t="s">
        <v>473</v>
      </c>
      <c r="C23" s="294"/>
      <c r="D23" s="294"/>
      <c r="E23" s="294"/>
      <c r="F23" s="294"/>
      <c r="G23" s="294"/>
      <c r="H23" s="294"/>
      <c r="I23" s="295"/>
      <c r="J23" s="128" t="s">
        <v>20</v>
      </c>
      <c r="K23" s="128"/>
      <c r="N23" s="62" t="str">
        <f>IF(( AND($J$23="x",$K$23="x") ),"(*) Marcar solo un valor: Si o No","")</f>
        <v/>
      </c>
      <c r="S23" s="96">
        <v>353</v>
      </c>
    </row>
    <row r="24" spans="1:19" ht="15.75" x14ac:dyDescent="0.2">
      <c r="A24" s="19"/>
      <c r="B24" s="293" t="s">
        <v>474</v>
      </c>
      <c r="C24" s="294"/>
      <c r="D24" s="294"/>
      <c r="E24" s="294"/>
      <c r="F24" s="294"/>
      <c r="G24" s="294"/>
      <c r="H24" s="294"/>
      <c r="I24" s="295"/>
      <c r="J24" s="128" t="s">
        <v>20</v>
      </c>
      <c r="K24" s="128"/>
      <c r="N24" s="62" t="str">
        <f>IF(( AND($J$24="x",$K$24="x") ),"(*) Marcar solo un valor: Si o No","")</f>
        <v/>
      </c>
      <c r="S24" s="96">
        <v>354</v>
      </c>
    </row>
    <row r="25" spans="1:19" ht="15.75" x14ac:dyDescent="0.2">
      <c r="A25" s="19"/>
      <c r="B25" s="293" t="s">
        <v>475</v>
      </c>
      <c r="C25" s="294"/>
      <c r="D25" s="294"/>
      <c r="E25" s="294"/>
      <c r="F25" s="294"/>
      <c r="G25" s="294"/>
      <c r="H25" s="294"/>
      <c r="I25" s="295"/>
      <c r="J25" s="128"/>
      <c r="K25" s="128" t="s">
        <v>20</v>
      </c>
      <c r="N25" s="62" t="str">
        <f>IF(( AND($J$25="x",$K$25="x") ),"(*) Marcar solo un valor: Si o No","")</f>
        <v/>
      </c>
      <c r="S25" s="96">
        <v>355</v>
      </c>
    </row>
    <row r="26" spans="1:19" ht="15.75" x14ac:dyDescent="0.2">
      <c r="A26" s="19"/>
      <c r="B26" s="293" t="s">
        <v>476</v>
      </c>
      <c r="C26" s="294"/>
      <c r="D26" s="294"/>
      <c r="E26" s="294"/>
      <c r="F26" s="294"/>
      <c r="G26" s="294"/>
      <c r="H26" s="294"/>
      <c r="I26" s="295"/>
      <c r="J26" s="128" t="s">
        <v>20</v>
      </c>
      <c r="K26" s="128"/>
      <c r="N26" s="62" t="str">
        <f>IF(( AND($J$26="x",$K$26="x") ),"(*) Marcar solo un valor: Si o No","")</f>
        <v/>
      </c>
      <c r="S26" s="96">
        <v>356</v>
      </c>
    </row>
    <row r="27" spans="1:19" ht="15.75" x14ac:dyDescent="0.2">
      <c r="A27" s="19"/>
      <c r="B27" s="293" t="s">
        <v>477</v>
      </c>
      <c r="C27" s="294"/>
      <c r="D27" s="294"/>
      <c r="E27" s="294"/>
      <c r="F27" s="294"/>
      <c r="G27" s="294"/>
      <c r="H27" s="294"/>
      <c r="I27" s="295"/>
      <c r="J27" s="128" t="s">
        <v>20</v>
      </c>
      <c r="K27" s="128"/>
      <c r="N27" s="62" t="str">
        <f>IF(( AND($J$27="x",$K$27="x") ),"(*) Marcar solo un valor: Si o No","")</f>
        <v/>
      </c>
      <c r="S27" s="96">
        <v>357</v>
      </c>
    </row>
    <row r="28" spans="1:19" ht="15.75" x14ac:dyDescent="0.2">
      <c r="A28" s="19"/>
      <c r="B28" s="293" t="s">
        <v>478</v>
      </c>
      <c r="C28" s="294"/>
      <c r="D28" s="294"/>
      <c r="E28" s="294"/>
      <c r="F28" s="294"/>
      <c r="G28" s="294"/>
      <c r="H28" s="294"/>
      <c r="I28" s="295"/>
      <c r="J28" s="128"/>
      <c r="K28" s="128" t="s">
        <v>20</v>
      </c>
      <c r="N28" s="62" t="str">
        <f>IF(( AND($J$28="x",$K$28="x") ),"(*) Marcar solo un valor: Si o No","")</f>
        <v/>
      </c>
      <c r="S28" s="96">
        <v>358</v>
      </c>
    </row>
    <row r="29" spans="1:19" ht="15.75" x14ac:dyDescent="0.2">
      <c r="A29" s="19"/>
      <c r="B29" s="293" t="s">
        <v>479</v>
      </c>
      <c r="C29" s="294"/>
      <c r="D29" s="294"/>
      <c r="E29" s="294"/>
      <c r="F29" s="294"/>
      <c r="G29" s="294"/>
      <c r="H29" s="294"/>
      <c r="I29" s="295"/>
      <c r="J29" s="128" t="s">
        <v>20</v>
      </c>
      <c r="K29" s="128"/>
      <c r="N29" s="62" t="str">
        <f>IF(( AND($J$29="x",$K$29="x") ),"(*) Marcar solo un valor: Si o No","")</f>
        <v/>
      </c>
      <c r="S29" s="96">
        <v>359</v>
      </c>
    </row>
    <row r="30" spans="1:19" ht="15.75" x14ac:dyDescent="0.2">
      <c r="A30" s="19"/>
      <c r="B30" s="293" t="s">
        <v>120</v>
      </c>
      <c r="C30" s="294"/>
      <c r="D30" s="295"/>
      <c r="E30" s="232"/>
      <c r="F30" s="233"/>
      <c r="G30" s="233"/>
      <c r="H30" s="233"/>
      <c r="I30" s="233"/>
      <c r="J30" s="233"/>
      <c r="K30" s="234"/>
      <c r="S30" s="96">
        <v>360</v>
      </c>
    </row>
    <row r="31" spans="1:19" ht="9" customHeight="1" x14ac:dyDescent="0.2">
      <c r="A31" s="479"/>
      <c r="B31" s="479"/>
      <c r="C31" s="479"/>
      <c r="D31" s="479"/>
      <c r="E31" s="479"/>
      <c r="F31" s="479"/>
      <c r="G31" s="479"/>
      <c r="H31" s="479"/>
      <c r="I31" s="479"/>
      <c r="J31" s="479"/>
      <c r="K31" s="479"/>
    </row>
    <row r="32" spans="1:19" ht="13.5" customHeight="1" x14ac:dyDescent="0.2">
      <c r="A32" s="259" t="s">
        <v>91</v>
      </c>
      <c r="B32" s="259"/>
      <c r="C32" s="259"/>
      <c r="D32" s="259"/>
      <c r="E32" s="259"/>
      <c r="F32" s="259"/>
      <c r="G32" s="259"/>
      <c r="H32" s="259"/>
      <c r="I32" s="259"/>
      <c r="J32" s="259"/>
      <c r="K32" s="259"/>
    </row>
    <row r="33" spans="1:22" ht="18.75" customHeight="1" x14ac:dyDescent="0.2">
      <c r="A33" s="280"/>
      <c r="B33" s="280"/>
      <c r="C33" s="280"/>
      <c r="D33" s="280"/>
      <c r="E33" s="281"/>
      <c r="F33" s="129" t="s">
        <v>1</v>
      </c>
      <c r="G33" s="129" t="s">
        <v>2</v>
      </c>
      <c r="H33" s="481" t="s">
        <v>3</v>
      </c>
      <c r="I33" s="481"/>
      <c r="J33" s="481"/>
      <c r="K33" s="481"/>
      <c r="M33" s="80" t="s">
        <v>602</v>
      </c>
    </row>
    <row r="34" spans="1:22" ht="91.5" customHeight="1" x14ac:dyDescent="0.2">
      <c r="A34" s="309" t="s">
        <v>480</v>
      </c>
      <c r="B34" s="309"/>
      <c r="C34" s="309"/>
      <c r="D34" s="309"/>
      <c r="E34" s="309"/>
      <c r="F34" s="128"/>
      <c r="G34" s="128" t="s">
        <v>20</v>
      </c>
      <c r="H34" s="232" t="s">
        <v>872</v>
      </c>
      <c r="I34" s="233"/>
      <c r="J34" s="233"/>
      <c r="K34" s="234"/>
      <c r="M34" s="81" t="str">
        <f>CONCATENATE("(",LEN(H34),")")</f>
        <v>(453)</v>
      </c>
      <c r="N34" s="78" t="str">
        <f>IF(( AND(F34="x",G34="x") ),"(*) Marcar solo un valor: Si o No",IF(AND(G34="x",LEN(H34)=0),"(*) Completar la celda de explicación",
CONCATENATE("(Si/No) Marcar con 'X' solo uno de los campos. (Explicación) Longitud Máxima de ",Explicacion_LongMaximo," caracteres")))</f>
        <v>(Si/No) Marcar con 'X' solo uno de los campos. (Explicación) Longitud Máxima de 1000 caracteres</v>
      </c>
      <c r="S34" s="96">
        <v>119</v>
      </c>
      <c r="V34" s="98">
        <f>IF( AND(F34="",G34=""),0,IF(AND(G34&lt;&gt;"",H34=""),0,1))</f>
        <v>1</v>
      </c>
    </row>
    <row r="35" spans="1:22" ht="6.75" customHeight="1" x14ac:dyDescent="0.2">
      <c r="A35" s="480"/>
      <c r="B35" s="480"/>
      <c r="C35" s="480"/>
      <c r="D35" s="480"/>
      <c r="E35" s="480"/>
      <c r="F35" s="480"/>
      <c r="G35" s="480"/>
      <c r="H35" s="480"/>
      <c r="I35" s="480"/>
      <c r="J35" s="480"/>
      <c r="K35" s="480"/>
    </row>
    <row r="36" spans="1:22" ht="36.75" customHeight="1" x14ac:dyDescent="0.2">
      <c r="A36" s="308" t="s">
        <v>481</v>
      </c>
      <c r="B36" s="308"/>
      <c r="C36" s="308"/>
      <c r="D36" s="308"/>
      <c r="E36" s="308"/>
      <c r="F36" s="308"/>
      <c r="G36" s="308"/>
      <c r="H36" s="308"/>
      <c r="I36" s="308"/>
      <c r="J36" s="308"/>
      <c r="K36" s="308"/>
    </row>
    <row r="37" spans="1:22" ht="25.5" customHeight="1" x14ac:dyDescent="0.2">
      <c r="B37" s="302" t="s">
        <v>482</v>
      </c>
      <c r="C37" s="302"/>
      <c r="D37" s="302"/>
      <c r="E37" s="232"/>
      <c r="F37" s="233"/>
      <c r="G37" s="233"/>
      <c r="H37" s="233"/>
      <c r="I37" s="233"/>
      <c r="J37" s="233"/>
      <c r="K37" s="234"/>
      <c r="S37" s="96">
        <v>317</v>
      </c>
    </row>
    <row r="38" spans="1:22" ht="60" customHeight="1" x14ac:dyDescent="0.2">
      <c r="A38" s="308" t="s">
        <v>483</v>
      </c>
      <c r="B38" s="308"/>
      <c r="C38" s="308"/>
      <c r="D38" s="308"/>
      <c r="E38" s="308"/>
      <c r="F38" s="308"/>
      <c r="G38" s="308"/>
      <c r="H38" s="308"/>
      <c r="I38" s="308"/>
      <c r="J38" s="308"/>
      <c r="K38" s="308"/>
    </row>
    <row r="39" spans="1:22" x14ac:dyDescent="0.2">
      <c r="B39" s="302" t="s">
        <v>484</v>
      </c>
      <c r="C39" s="302"/>
      <c r="D39" s="302"/>
      <c r="E39" s="232" t="s">
        <v>829</v>
      </c>
      <c r="F39" s="233"/>
      <c r="G39" s="233"/>
      <c r="H39" s="233"/>
      <c r="I39" s="233"/>
      <c r="J39" s="233"/>
      <c r="K39" s="234"/>
      <c r="S39" s="96">
        <v>318</v>
      </c>
    </row>
    <row r="40" spans="1:22" ht="15" customHeight="1" x14ac:dyDescent="0.2">
      <c r="A40" s="298"/>
      <c r="B40" s="298"/>
      <c r="C40" s="298"/>
      <c r="D40" s="298"/>
      <c r="E40" s="298"/>
      <c r="F40" s="298"/>
      <c r="G40" s="298"/>
      <c r="H40" s="298"/>
      <c r="I40" s="298"/>
      <c r="J40" s="298"/>
      <c r="K40" s="298"/>
    </row>
    <row r="41" spans="1:22" ht="15.75" customHeight="1" x14ac:dyDescent="0.2">
      <c r="B41" s="302" t="s">
        <v>485</v>
      </c>
      <c r="C41" s="302"/>
      <c r="D41" s="302"/>
      <c r="E41" s="302"/>
      <c r="F41" s="302"/>
      <c r="G41" s="302"/>
      <c r="H41" s="302"/>
      <c r="I41" s="302"/>
      <c r="J41" s="302"/>
      <c r="K41" s="302"/>
    </row>
    <row r="42" spans="1:22" ht="15.75" customHeight="1" x14ac:dyDescent="0.2">
      <c r="B42" s="302" t="s">
        <v>235</v>
      </c>
      <c r="C42" s="302"/>
      <c r="D42" s="302"/>
      <c r="E42" s="302" t="s">
        <v>236</v>
      </c>
      <c r="F42" s="302"/>
      <c r="G42" s="302"/>
      <c r="H42" s="302"/>
      <c r="I42" s="302" t="s">
        <v>237</v>
      </c>
      <c r="J42" s="302"/>
      <c r="K42" s="302"/>
    </row>
    <row r="43" spans="1:22" ht="46.5" customHeight="1" x14ac:dyDescent="0.2">
      <c r="B43" s="314" t="s">
        <v>875</v>
      </c>
      <c r="C43" s="314"/>
      <c r="D43" s="314"/>
      <c r="E43" s="472" t="s">
        <v>874</v>
      </c>
      <c r="F43" s="472"/>
      <c r="G43" s="472"/>
      <c r="H43" s="472"/>
      <c r="I43" s="472" t="s">
        <v>873</v>
      </c>
      <c r="J43" s="472"/>
      <c r="K43" s="472"/>
      <c r="S43" s="96">
        <v>319</v>
      </c>
    </row>
  </sheetData>
  <sheetProtection password="C71F" sheet="1" objects="1" scenarios="1" formatRows="0"/>
  <mergeCells count="54">
    <mergeCell ref="A15:K15"/>
    <mergeCell ref="B18:K18"/>
    <mergeCell ref="A5:E5"/>
    <mergeCell ref="H4:K4"/>
    <mergeCell ref="H5:K5"/>
    <mergeCell ref="A6:K6"/>
    <mergeCell ref="A16:B16"/>
    <mergeCell ref="A17:K17"/>
    <mergeCell ref="A36:K36"/>
    <mergeCell ref="A1:K1"/>
    <mergeCell ref="B29:I29"/>
    <mergeCell ref="E30:K30"/>
    <mergeCell ref="B30:D30"/>
    <mergeCell ref="B8:I8"/>
    <mergeCell ref="B9:I9"/>
    <mergeCell ref="B10:I10"/>
    <mergeCell ref="B11:I11"/>
    <mergeCell ref="B12:I12"/>
    <mergeCell ref="B21:I21"/>
    <mergeCell ref="B22:I22"/>
    <mergeCell ref="B23:I23"/>
    <mergeCell ref="B24:I24"/>
    <mergeCell ref="B25:I25"/>
    <mergeCell ref="B26:I26"/>
    <mergeCell ref="B37:D37"/>
    <mergeCell ref="E37:K37"/>
    <mergeCell ref="B43:D43"/>
    <mergeCell ref="I43:K43"/>
    <mergeCell ref="E43:H43"/>
    <mergeCell ref="A38:K38"/>
    <mergeCell ref="B39:D39"/>
    <mergeCell ref="E39:K39"/>
    <mergeCell ref="B41:K41"/>
    <mergeCell ref="I42:K42"/>
    <mergeCell ref="E42:H42"/>
    <mergeCell ref="B42:D42"/>
    <mergeCell ref="A40:K40"/>
    <mergeCell ref="A2:K2"/>
    <mergeCell ref="A3:K3"/>
    <mergeCell ref="A4:E4"/>
    <mergeCell ref="B7:I7"/>
    <mergeCell ref="A14:K14"/>
    <mergeCell ref="C13:K13"/>
    <mergeCell ref="B20:I20"/>
    <mergeCell ref="A19:K19"/>
    <mergeCell ref="A32:K32"/>
    <mergeCell ref="A31:K31"/>
    <mergeCell ref="A35:K35"/>
    <mergeCell ref="A33:E33"/>
    <mergeCell ref="B28:I28"/>
    <mergeCell ref="H33:K33"/>
    <mergeCell ref="H34:K34"/>
    <mergeCell ref="A34:E34"/>
    <mergeCell ref="B27:I27"/>
  </mergeCells>
  <dataValidations count="2">
    <dataValidation type="textLength" allowBlank="1" showErrorMessage="1" error="Cantidad de caracteres NO valido." sqref="H5:K5 H34:K34">
      <formula1>Explicacion_LongMinimo</formula1>
      <formula2>Explicacion_LongMaximo</formula2>
    </dataValidation>
    <dataValidation type="custom" allowBlank="1" showDropDown="1" showInputMessage="1" showErrorMessage="1" error="Valor NO Válido." prompt="Ingrese &quot;X&quot;" sqref="F5:G5 J8:K12 H16 D16 J21:K29 F34:G34">
      <formula1>COUNTIF(Respuesta_SINO,TRIM(CELL("contenido")))=1</formula1>
    </dataValidation>
  </dataValidations>
  <hyperlinks>
    <hyperlink ref="N2" location="Principal!A1" display="Volver al Indice"/>
  </hyperlinks>
  <pageMargins left="0.7" right="0.7" top="0.75" bottom="0.75" header="0.3" footer="0.3"/>
  <pageSetup paperSize="9" orientation="portrait" r:id="rId1"/>
  <rowBreaks count="1" manualBreakCount="1">
    <brk id="35" max="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8"/>
  </sheetPr>
  <dimension ref="A1:S3"/>
  <sheetViews>
    <sheetView zoomScaleNormal="100" workbookViewId="0">
      <selection activeCell="O4" sqref="O4"/>
    </sheetView>
  </sheetViews>
  <sheetFormatPr baseColWidth="10" defaultRowHeight="12.75" x14ac:dyDescent="0.2"/>
  <cols>
    <col min="1" max="1" width="21.140625" style="5" customWidth="1"/>
    <col min="2" max="2" width="5.140625" style="5" customWidth="1"/>
    <col min="3" max="3" width="4.5703125" style="5" customWidth="1"/>
    <col min="4" max="4" width="11.42578125" style="5"/>
    <col min="5" max="5" width="7" style="5" customWidth="1"/>
    <col min="6" max="6" width="4" style="5" customWidth="1"/>
    <col min="7" max="7" width="30.85546875" style="5" customWidth="1"/>
    <col min="8" max="8" width="2" style="5" customWidth="1"/>
    <col min="9" max="9" width="5.85546875" style="5" customWidth="1"/>
    <col min="10" max="10" width="39.7109375" style="5" customWidth="1"/>
    <col min="11" max="11" width="11.42578125" style="5"/>
    <col min="12" max="20" width="6.28515625" style="5" customWidth="1"/>
    <col min="21" max="21" width="1.28515625" style="5" customWidth="1"/>
    <col min="22" max="16384" width="11.42578125" style="5"/>
  </cols>
  <sheetData>
    <row r="1" spans="1:19" ht="15" x14ac:dyDescent="0.2">
      <c r="A1" s="258" t="s">
        <v>92</v>
      </c>
      <c r="B1" s="258"/>
      <c r="C1" s="258"/>
      <c r="D1" s="258"/>
      <c r="E1" s="258"/>
      <c r="F1" s="258"/>
      <c r="G1" s="258"/>
      <c r="J1" s="125" t="str">
        <f>'28'!A1</f>
        <v>PILAR V: Transparencia de la Información</v>
      </c>
    </row>
    <row r="2" spans="1:19" ht="47.25" customHeight="1" x14ac:dyDescent="0.2">
      <c r="A2" s="308" t="s">
        <v>486</v>
      </c>
      <c r="B2" s="308"/>
      <c r="C2" s="308"/>
      <c r="D2" s="308"/>
      <c r="E2" s="308"/>
      <c r="F2" s="308"/>
      <c r="G2" s="308"/>
      <c r="J2" s="124" t="s">
        <v>558</v>
      </c>
    </row>
    <row r="3" spans="1:19" x14ac:dyDescent="0.2">
      <c r="B3" s="37" t="s">
        <v>193</v>
      </c>
      <c r="C3" s="128" t="s">
        <v>20</v>
      </c>
      <c r="E3" s="37" t="s">
        <v>2</v>
      </c>
      <c r="F3" s="128"/>
      <c r="I3" s="62" t="str">
        <f>IF(( AND($C$3="x",$F$3="x") ),"(*) Marcar solo un valor: Si o No","")</f>
        <v/>
      </c>
      <c r="S3" s="96">
        <v>120</v>
      </c>
    </row>
  </sheetData>
  <sheetProtection password="C71F" sheet="1" objects="1" scenarios="1" formatRows="0"/>
  <mergeCells count="2">
    <mergeCell ref="A2:G2"/>
    <mergeCell ref="A1:G1"/>
  </mergeCells>
  <dataValidations count="1">
    <dataValidation type="custom" allowBlank="1" showDropDown="1" showInputMessage="1" showErrorMessage="1" error="Valor NO Válido." prompt="Ingrese &quot;X&quot;" sqref="C3 F3">
      <formula1>COUNTIF(Respuesta_SINO,TRIM(CELL("contenido")))=1</formula1>
    </dataValidation>
  </dataValidations>
  <hyperlinks>
    <hyperlink ref="J2" location="Principal!A1" display="Volver al Indic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8"/>
  </sheetPr>
  <dimension ref="A1:V42"/>
  <sheetViews>
    <sheetView topLeftCell="A16" zoomScaleNormal="100" workbookViewId="0">
      <selection activeCell="O4" sqref="O4"/>
    </sheetView>
  </sheetViews>
  <sheetFormatPr baseColWidth="10" defaultRowHeight="12.75" x14ac:dyDescent="0.2"/>
  <cols>
    <col min="1" max="1" width="4.7109375" style="5" customWidth="1"/>
    <col min="2" max="2" width="18.85546875" style="5" customWidth="1"/>
    <col min="3" max="3" width="4.5703125" style="5" customWidth="1"/>
    <col min="4" max="4" width="4.42578125" style="5" customWidth="1"/>
    <col min="5" max="5" width="8.5703125" style="5" customWidth="1"/>
    <col min="6" max="6" width="3.140625" style="5" customWidth="1"/>
    <col min="7" max="7" width="5.5703125" style="5" customWidth="1"/>
    <col min="8" max="8" width="5.85546875" style="5" customWidth="1"/>
    <col min="9" max="10" width="4.5703125" style="5" customWidth="1"/>
    <col min="11" max="11" width="20.42578125" style="5" customWidth="1"/>
    <col min="12" max="12" width="1.42578125" style="5" customWidth="1"/>
    <col min="13" max="13" width="5.28515625" style="5" bestFit="1" customWidth="1"/>
    <col min="14" max="14" width="45.42578125" style="5" customWidth="1"/>
    <col min="15" max="18" width="2.85546875" style="5" customWidth="1"/>
    <col min="19" max="20" width="5.85546875" style="96" customWidth="1"/>
    <col min="21" max="21" width="2.140625" style="96" customWidth="1"/>
    <col min="22" max="22" width="2.42578125" style="96" customWidth="1"/>
    <col min="23" max="16384" width="11.42578125" style="5"/>
  </cols>
  <sheetData>
    <row r="1" spans="1:22" ht="36.75" customHeight="1" x14ac:dyDescent="0.2">
      <c r="A1" s="278" t="s">
        <v>596</v>
      </c>
      <c r="B1" s="278"/>
      <c r="C1" s="278"/>
      <c r="D1" s="278"/>
      <c r="E1" s="278"/>
      <c r="F1" s="278"/>
      <c r="G1" s="278"/>
      <c r="H1" s="278"/>
      <c r="I1" s="278"/>
      <c r="J1" s="278"/>
      <c r="K1" s="278"/>
      <c r="N1" s="125" t="str">
        <f>'28'!A1</f>
        <v>PILAR V: Transparencia de la Información</v>
      </c>
      <c r="U1" s="97">
        <v>2</v>
      </c>
    </row>
    <row r="2" spans="1:22" ht="15" customHeight="1" x14ac:dyDescent="0.2">
      <c r="A2" s="259" t="s">
        <v>94</v>
      </c>
      <c r="B2" s="259"/>
      <c r="C2" s="259"/>
      <c r="D2" s="259"/>
      <c r="E2" s="259"/>
      <c r="F2" s="259"/>
      <c r="G2" s="259"/>
      <c r="H2" s="259"/>
      <c r="I2" s="259"/>
      <c r="J2" s="259"/>
      <c r="K2" s="259"/>
      <c r="N2" s="124" t="s">
        <v>558</v>
      </c>
      <c r="U2" s="97">
        <f>SUM(V:V)</f>
        <v>2</v>
      </c>
    </row>
    <row r="3" spans="1:22" x14ac:dyDescent="0.2">
      <c r="A3" s="280"/>
      <c r="B3" s="280"/>
      <c r="C3" s="280"/>
      <c r="D3" s="280"/>
      <c r="E3" s="280"/>
      <c r="F3" s="281"/>
      <c r="G3" s="129" t="s">
        <v>1</v>
      </c>
      <c r="H3" s="129" t="s">
        <v>2</v>
      </c>
      <c r="I3" s="292" t="s">
        <v>3</v>
      </c>
      <c r="J3" s="292"/>
      <c r="K3" s="292"/>
      <c r="M3" s="80" t="s">
        <v>602</v>
      </c>
    </row>
    <row r="4" spans="1:22" ht="58.5" customHeight="1" x14ac:dyDescent="0.2">
      <c r="A4" s="305" t="s">
        <v>487</v>
      </c>
      <c r="B4" s="306"/>
      <c r="C4" s="306"/>
      <c r="D4" s="306"/>
      <c r="E4" s="306"/>
      <c r="F4" s="317"/>
      <c r="G4" s="128" t="s">
        <v>20</v>
      </c>
      <c r="H4" s="128"/>
      <c r="I4" s="232" t="s">
        <v>876</v>
      </c>
      <c r="J4" s="233"/>
      <c r="K4" s="234"/>
      <c r="M4" s="81" t="str">
        <f>CONCATENATE("(",LEN(I4),")")</f>
        <v>(130)</v>
      </c>
      <c r="N4" s="78" t="str">
        <f>IF(( AND(G4="x",H4="x") ),"(*) Marcar solo un valor: Si o No",IF(AND(H4="x",LEN(I4)=0),"(*) Completar la celda de explicación",
CONCATENATE("(Si/No) Marcar con 'X' solo uno de los campos. (Explicación) Longitud Máxima de ",Explicacion_LongMaximo," caracteres")))</f>
        <v>(Si/No) Marcar con 'X' solo uno de los campos. (Explicación) Longitud Máxima de 1000 caracteres</v>
      </c>
      <c r="S4" s="96">
        <v>121</v>
      </c>
      <c r="V4" s="98">
        <f>IF( AND(G4="",H4=""),0,IF(AND(H4&lt;&gt;"",I4=""),0,1))</f>
        <v>1</v>
      </c>
    </row>
    <row r="5" spans="1:22" ht="33.75" customHeight="1" x14ac:dyDescent="0.2">
      <c r="A5" s="307" t="s">
        <v>488</v>
      </c>
      <c r="B5" s="307"/>
      <c r="C5" s="307"/>
      <c r="D5" s="307"/>
      <c r="E5" s="307"/>
      <c r="F5" s="307"/>
      <c r="G5" s="307"/>
      <c r="H5" s="307"/>
      <c r="I5" s="307"/>
      <c r="J5" s="307"/>
      <c r="K5" s="307"/>
    </row>
    <row r="6" spans="1:22" ht="32.25" customHeight="1" x14ac:dyDescent="0.2">
      <c r="A6" s="332" t="s">
        <v>489</v>
      </c>
      <c r="B6" s="333"/>
      <c r="C6" s="334"/>
      <c r="D6" s="302" t="s">
        <v>497</v>
      </c>
      <c r="E6" s="302"/>
      <c r="F6" s="302"/>
      <c r="G6" s="302"/>
      <c r="H6" s="302"/>
      <c r="I6" s="302" t="s">
        <v>490</v>
      </c>
      <c r="J6" s="302"/>
      <c r="K6" s="302"/>
    </row>
    <row r="7" spans="1:22" ht="12.75" customHeight="1" x14ac:dyDescent="0.2">
      <c r="A7" s="293" t="s">
        <v>491</v>
      </c>
      <c r="B7" s="294"/>
      <c r="C7" s="295"/>
      <c r="D7" s="486"/>
      <c r="E7" s="486"/>
      <c r="F7" s="486"/>
      <c r="G7" s="486"/>
      <c r="H7" s="486"/>
      <c r="I7" s="488"/>
      <c r="J7" s="488"/>
      <c r="K7" s="488"/>
      <c r="S7" s="96">
        <v>320</v>
      </c>
    </row>
    <row r="8" spans="1:22" ht="12.75" customHeight="1" x14ac:dyDescent="0.2">
      <c r="A8" s="293" t="s">
        <v>492</v>
      </c>
      <c r="B8" s="294"/>
      <c r="C8" s="295"/>
      <c r="D8" s="486"/>
      <c r="E8" s="486"/>
      <c r="F8" s="486"/>
      <c r="G8" s="486"/>
      <c r="H8" s="486"/>
      <c r="I8" s="488"/>
      <c r="J8" s="488"/>
      <c r="K8" s="488"/>
      <c r="S8" s="96">
        <v>321</v>
      </c>
    </row>
    <row r="9" spans="1:22" ht="12.75" customHeight="1" x14ac:dyDescent="0.2">
      <c r="A9" s="293" t="s">
        <v>493</v>
      </c>
      <c r="B9" s="294"/>
      <c r="C9" s="295"/>
      <c r="D9" s="486"/>
      <c r="E9" s="486"/>
      <c r="F9" s="486"/>
      <c r="G9" s="486"/>
      <c r="H9" s="486"/>
      <c r="I9" s="488"/>
      <c r="J9" s="488"/>
      <c r="K9" s="488"/>
      <c r="S9" s="96">
        <v>322</v>
      </c>
    </row>
    <row r="10" spans="1:22" ht="12.75" customHeight="1" x14ac:dyDescent="0.2">
      <c r="A10" s="293" t="s">
        <v>494</v>
      </c>
      <c r="B10" s="294"/>
      <c r="C10" s="295"/>
      <c r="D10" s="486">
        <v>1</v>
      </c>
      <c r="E10" s="486"/>
      <c r="F10" s="486"/>
      <c r="G10" s="486"/>
      <c r="H10" s="486"/>
      <c r="I10" s="486">
        <v>99</v>
      </c>
      <c r="J10" s="486"/>
      <c r="K10" s="486"/>
      <c r="S10" s="96">
        <v>323</v>
      </c>
    </row>
    <row r="11" spans="1:22" ht="12.75" customHeight="1" x14ac:dyDescent="0.2">
      <c r="A11" s="293" t="s">
        <v>495</v>
      </c>
      <c r="B11" s="294"/>
      <c r="C11" s="295"/>
      <c r="D11" s="241"/>
      <c r="E11" s="242"/>
      <c r="F11" s="242"/>
      <c r="G11" s="242"/>
      <c r="H11" s="243"/>
      <c r="I11" s="489"/>
      <c r="J11" s="490"/>
      <c r="K11" s="491"/>
      <c r="S11" s="96">
        <v>324</v>
      </c>
    </row>
    <row r="12" spans="1:22" ht="15" x14ac:dyDescent="0.25">
      <c r="A12" s="26"/>
      <c r="B12" s="4"/>
      <c r="C12" s="4"/>
      <c r="D12" s="4"/>
      <c r="E12" s="4"/>
      <c r="F12" s="4"/>
      <c r="G12" s="4"/>
    </row>
    <row r="13" spans="1:22" ht="37.5" customHeight="1" x14ac:dyDescent="0.2">
      <c r="A13" s="332" t="s">
        <v>496</v>
      </c>
      <c r="B13" s="333"/>
      <c r="C13" s="334"/>
      <c r="D13" s="302" t="s">
        <v>497</v>
      </c>
      <c r="E13" s="302"/>
      <c r="F13" s="302"/>
      <c r="G13" s="302"/>
      <c r="H13" s="302"/>
      <c r="I13" s="302" t="s">
        <v>490</v>
      </c>
      <c r="J13" s="302"/>
      <c r="K13" s="302"/>
    </row>
    <row r="14" spans="1:22" ht="12.75" customHeight="1" x14ac:dyDescent="0.2">
      <c r="A14" s="293" t="s">
        <v>491</v>
      </c>
      <c r="B14" s="294"/>
      <c r="C14" s="295"/>
      <c r="D14" s="486">
        <v>1</v>
      </c>
      <c r="E14" s="486"/>
      <c r="F14" s="486"/>
      <c r="G14" s="486"/>
      <c r="H14" s="486"/>
      <c r="I14" s="488">
        <v>1</v>
      </c>
      <c r="J14" s="488"/>
      <c r="K14" s="488"/>
      <c r="S14" s="96">
        <v>325</v>
      </c>
    </row>
    <row r="15" spans="1:22" ht="12.75" customHeight="1" x14ac:dyDescent="0.2">
      <c r="A15" s="293" t="s">
        <v>492</v>
      </c>
      <c r="B15" s="294"/>
      <c r="C15" s="295"/>
      <c r="D15" s="486"/>
      <c r="E15" s="486"/>
      <c r="F15" s="486"/>
      <c r="G15" s="486"/>
      <c r="H15" s="486"/>
      <c r="I15" s="486"/>
      <c r="J15" s="486"/>
      <c r="K15" s="486"/>
      <c r="S15" s="96">
        <v>326</v>
      </c>
    </row>
    <row r="16" spans="1:22" ht="12.75" customHeight="1" x14ac:dyDescent="0.2">
      <c r="A16" s="293" t="s">
        <v>493</v>
      </c>
      <c r="B16" s="294"/>
      <c r="C16" s="295"/>
      <c r="D16" s="486"/>
      <c r="E16" s="486"/>
      <c r="F16" s="486"/>
      <c r="G16" s="486"/>
      <c r="H16" s="486"/>
      <c r="I16" s="488"/>
      <c r="J16" s="488"/>
      <c r="K16" s="488"/>
      <c r="S16" s="96">
        <v>327</v>
      </c>
    </row>
    <row r="17" spans="1:22" ht="12.75" customHeight="1" x14ac:dyDescent="0.2">
      <c r="A17" s="293" t="s">
        <v>494</v>
      </c>
      <c r="B17" s="294"/>
      <c r="C17" s="295"/>
      <c r="D17" s="486"/>
      <c r="E17" s="486"/>
      <c r="F17" s="486"/>
      <c r="G17" s="486"/>
      <c r="H17" s="486"/>
      <c r="I17" s="488"/>
      <c r="J17" s="488"/>
      <c r="K17" s="488"/>
      <c r="S17" s="96">
        <v>328</v>
      </c>
    </row>
    <row r="18" spans="1:22" ht="12.75" customHeight="1" x14ac:dyDescent="0.2">
      <c r="A18" s="293" t="s">
        <v>495</v>
      </c>
      <c r="B18" s="294"/>
      <c r="C18" s="295"/>
      <c r="D18" s="486"/>
      <c r="E18" s="486"/>
      <c r="F18" s="486"/>
      <c r="G18" s="486"/>
      <c r="H18" s="486"/>
      <c r="I18" s="488"/>
      <c r="J18" s="488"/>
      <c r="K18" s="488"/>
      <c r="S18" s="96">
        <v>329</v>
      </c>
    </row>
    <row r="19" spans="1:22" ht="15" customHeight="1" x14ac:dyDescent="0.2">
      <c r="A19" s="483"/>
      <c r="B19" s="483"/>
      <c r="C19" s="483"/>
      <c r="D19" s="483"/>
      <c r="E19" s="483"/>
      <c r="F19" s="483"/>
      <c r="G19" s="483"/>
      <c r="H19" s="483"/>
      <c r="I19" s="483"/>
      <c r="J19" s="483"/>
      <c r="K19" s="483"/>
    </row>
    <row r="20" spans="1:22" ht="30.75" customHeight="1" x14ac:dyDescent="0.2">
      <c r="A20" s="332" t="s">
        <v>498</v>
      </c>
      <c r="B20" s="333"/>
      <c r="C20" s="334"/>
      <c r="D20" s="302" t="s">
        <v>497</v>
      </c>
      <c r="E20" s="302"/>
      <c r="F20" s="302"/>
      <c r="G20" s="302"/>
      <c r="H20" s="302"/>
      <c r="I20" s="302" t="s">
        <v>490</v>
      </c>
      <c r="J20" s="302"/>
      <c r="K20" s="302"/>
    </row>
    <row r="21" spans="1:22" ht="12.75" customHeight="1" x14ac:dyDescent="0.2">
      <c r="A21" s="293" t="s">
        <v>491</v>
      </c>
      <c r="B21" s="294"/>
      <c r="C21" s="295"/>
      <c r="D21" s="486"/>
      <c r="E21" s="486"/>
      <c r="F21" s="486"/>
      <c r="G21" s="486"/>
      <c r="H21" s="486"/>
      <c r="I21" s="488"/>
      <c r="J21" s="488"/>
      <c r="K21" s="488"/>
      <c r="S21" s="96">
        <v>330</v>
      </c>
    </row>
    <row r="22" spans="1:22" ht="12.75" customHeight="1" x14ac:dyDescent="0.2">
      <c r="A22" s="293" t="s">
        <v>492</v>
      </c>
      <c r="B22" s="294"/>
      <c r="C22" s="295"/>
      <c r="D22" s="486"/>
      <c r="E22" s="486"/>
      <c r="F22" s="486"/>
      <c r="G22" s="486"/>
      <c r="H22" s="486"/>
      <c r="I22" s="486"/>
      <c r="J22" s="486"/>
      <c r="K22" s="486"/>
      <c r="S22" s="96">
        <v>331</v>
      </c>
    </row>
    <row r="23" spans="1:22" ht="12.75" customHeight="1" x14ac:dyDescent="0.2">
      <c r="A23" s="293" t="s">
        <v>493</v>
      </c>
      <c r="B23" s="294"/>
      <c r="C23" s="295"/>
      <c r="D23" s="486"/>
      <c r="E23" s="486"/>
      <c r="F23" s="486"/>
      <c r="G23" s="486"/>
      <c r="H23" s="486"/>
      <c r="I23" s="488"/>
      <c r="J23" s="488"/>
      <c r="K23" s="488"/>
      <c r="S23" s="96">
        <v>332</v>
      </c>
    </row>
    <row r="24" spans="1:22" ht="12.75" customHeight="1" x14ac:dyDescent="0.2">
      <c r="A24" s="293" t="s">
        <v>494</v>
      </c>
      <c r="B24" s="294"/>
      <c r="C24" s="295"/>
      <c r="D24" s="486"/>
      <c r="E24" s="486"/>
      <c r="F24" s="486"/>
      <c r="G24" s="486"/>
      <c r="H24" s="486"/>
      <c r="I24" s="488"/>
      <c r="J24" s="488"/>
      <c r="K24" s="488"/>
      <c r="S24" s="96">
        <v>333</v>
      </c>
    </row>
    <row r="25" spans="1:22" ht="12.75" customHeight="1" x14ac:dyDescent="0.2">
      <c r="A25" s="293" t="s">
        <v>495</v>
      </c>
      <c r="B25" s="294"/>
      <c r="C25" s="295"/>
      <c r="D25" s="486"/>
      <c r="E25" s="486"/>
      <c r="F25" s="486"/>
      <c r="G25" s="486"/>
      <c r="H25" s="486"/>
      <c r="I25" s="488"/>
      <c r="J25" s="488"/>
      <c r="K25" s="488"/>
      <c r="S25" s="96">
        <v>334</v>
      </c>
    </row>
    <row r="26" spans="1:22" ht="15" x14ac:dyDescent="0.25">
      <c r="A26" s="484"/>
      <c r="B26" s="484"/>
      <c r="C26" s="484"/>
      <c r="D26" s="484"/>
      <c r="E26" s="484"/>
      <c r="F26" s="484"/>
      <c r="G26" s="484"/>
      <c r="H26" s="484"/>
      <c r="I26" s="484"/>
      <c r="J26" s="484"/>
      <c r="K26" s="484"/>
    </row>
    <row r="27" spans="1:22" ht="15" customHeight="1" x14ac:dyDescent="0.2">
      <c r="A27" s="321" t="s">
        <v>499</v>
      </c>
      <c r="B27" s="321"/>
      <c r="C27" s="321"/>
      <c r="D27" s="321"/>
      <c r="E27" s="321"/>
      <c r="F27" s="321"/>
      <c r="G27" s="321"/>
      <c r="H27" s="485"/>
      <c r="I27" s="486">
        <v>8.0883999999999998E-2</v>
      </c>
      <c r="J27" s="486"/>
      <c r="S27" s="96">
        <v>335</v>
      </c>
    </row>
    <row r="28" spans="1:22" ht="15" x14ac:dyDescent="0.25">
      <c r="A28" s="487"/>
      <c r="B28" s="487"/>
      <c r="C28" s="487"/>
      <c r="D28" s="487"/>
      <c r="E28" s="487"/>
      <c r="F28" s="487"/>
      <c r="G28" s="487"/>
      <c r="H28" s="487"/>
      <c r="I28" s="487"/>
      <c r="J28" s="487"/>
      <c r="K28" s="487"/>
    </row>
    <row r="29" spans="1:22" x14ac:dyDescent="0.2">
      <c r="A29" s="259" t="s">
        <v>95</v>
      </c>
      <c r="B29" s="259"/>
      <c r="C29" s="259"/>
      <c r="D29" s="259"/>
      <c r="E29" s="259"/>
      <c r="F29" s="259"/>
      <c r="G29" s="259"/>
      <c r="H29" s="259"/>
      <c r="I29" s="259"/>
      <c r="J29" s="259"/>
      <c r="K29" s="259"/>
    </row>
    <row r="30" spans="1:22" x14ac:dyDescent="0.2">
      <c r="A30" s="280"/>
      <c r="B30" s="280"/>
      <c r="C30" s="280"/>
      <c r="D30" s="280"/>
      <c r="E30" s="280"/>
      <c r="F30" s="281"/>
      <c r="G30" s="129" t="s">
        <v>1</v>
      </c>
      <c r="H30" s="129" t="s">
        <v>2</v>
      </c>
      <c r="I30" s="292" t="s">
        <v>3</v>
      </c>
      <c r="J30" s="292"/>
      <c r="K30" s="292"/>
      <c r="M30" s="80" t="s">
        <v>602</v>
      </c>
    </row>
    <row r="31" spans="1:22" ht="31.5" customHeight="1" x14ac:dyDescent="0.2">
      <c r="A31" s="305" t="s">
        <v>500</v>
      </c>
      <c r="B31" s="306"/>
      <c r="C31" s="306"/>
      <c r="D31" s="306"/>
      <c r="E31" s="306"/>
      <c r="F31" s="317"/>
      <c r="G31" s="128"/>
      <c r="H31" s="128" t="s">
        <v>20</v>
      </c>
      <c r="I31" s="232" t="s">
        <v>661</v>
      </c>
      <c r="J31" s="233"/>
      <c r="K31" s="234"/>
      <c r="M31" s="81" t="str">
        <f>CONCATENATE("(",LEN(I31),")")</f>
        <v>(59)</v>
      </c>
      <c r="N31" s="78" t="str">
        <f>IF(( AND(G31="x",H31="x") ),"(*) Marcar solo un valor: Si o No",IF(AND(H31="x",LEN(I31)=0),"(*) Completar la celda de explicación",
CONCATENATE("(Si/No) Marcar con 'X' solo uno de los campos. (Explicación) Longitud Máxima de ",Explicacion_LongMaximo," caracteres")))</f>
        <v>(Si/No) Marcar con 'X' solo uno de los campos. (Explicación) Longitud Máxima de 1000 caracteres</v>
      </c>
      <c r="S31" s="96">
        <v>122</v>
      </c>
      <c r="V31" s="98">
        <f>IF( AND(G31="",H31=""),0,IF(AND(H31&lt;&gt;"",I31=""),0,1))</f>
        <v>1</v>
      </c>
    </row>
    <row r="32" spans="1:22" ht="23.25" customHeight="1" x14ac:dyDescent="0.2">
      <c r="A32" s="307" t="s">
        <v>501</v>
      </c>
      <c r="B32" s="307"/>
      <c r="C32" s="307"/>
      <c r="D32" s="307"/>
      <c r="E32" s="307"/>
      <c r="F32" s="307"/>
      <c r="G32" s="307"/>
      <c r="H32" s="307"/>
      <c r="I32" s="307"/>
      <c r="J32" s="307"/>
      <c r="K32" s="307"/>
    </row>
    <row r="33" spans="1:19" ht="5.25" customHeight="1" x14ac:dyDescent="0.2">
      <c r="A33" s="297" t="s">
        <v>324</v>
      </c>
      <c r="B33" s="297"/>
      <c r="C33" s="297"/>
      <c r="D33" s="297"/>
      <c r="E33" s="297"/>
      <c r="F33" s="297"/>
      <c r="G33" s="297"/>
      <c r="H33" s="297"/>
      <c r="I33" s="297"/>
      <c r="J33" s="297"/>
      <c r="K33" s="297"/>
    </row>
    <row r="34" spans="1:19" x14ac:dyDescent="0.2">
      <c r="A34" s="298"/>
      <c r="B34" s="298"/>
      <c r="C34" s="37" t="s">
        <v>193</v>
      </c>
      <c r="D34" s="128"/>
      <c r="G34" s="46" t="s">
        <v>2</v>
      </c>
      <c r="I34" s="128" t="s">
        <v>20</v>
      </c>
      <c r="N34" s="62" t="str">
        <f>IF(( AND($D$34="x",$I$34="x") ),"(*) Marcar solo un valor: Si o No","")</f>
        <v/>
      </c>
      <c r="S34" s="96">
        <v>336</v>
      </c>
    </row>
    <row r="35" spans="1:19" ht="34.5" customHeight="1" x14ac:dyDescent="0.2">
      <c r="A35" s="311" t="s">
        <v>502</v>
      </c>
      <c r="B35" s="311"/>
      <c r="C35" s="311"/>
      <c r="D35" s="311"/>
      <c r="E35" s="311"/>
      <c r="F35" s="311"/>
      <c r="G35" s="311"/>
      <c r="H35" s="311"/>
      <c r="I35" s="311"/>
      <c r="J35" s="311"/>
      <c r="K35" s="311"/>
    </row>
    <row r="36" spans="1:19" x14ac:dyDescent="0.2">
      <c r="B36" s="315" t="s">
        <v>503</v>
      </c>
      <c r="C36" s="315"/>
      <c r="D36" s="315"/>
      <c r="E36" s="315"/>
      <c r="F36" s="315"/>
      <c r="G36" s="315"/>
      <c r="H36" s="315"/>
      <c r="I36" s="315"/>
      <c r="J36" s="314"/>
      <c r="K36" s="314"/>
      <c r="S36" s="96">
        <v>337</v>
      </c>
    </row>
    <row r="37" spans="1:19" x14ac:dyDescent="0.2">
      <c r="B37" s="315" t="s">
        <v>504</v>
      </c>
      <c r="C37" s="315"/>
      <c r="D37" s="315"/>
      <c r="E37" s="315"/>
      <c r="F37" s="315"/>
      <c r="G37" s="315"/>
      <c r="H37" s="315"/>
      <c r="I37" s="315"/>
      <c r="J37" s="314"/>
      <c r="K37" s="314"/>
      <c r="S37" s="96">
        <v>338</v>
      </c>
    </row>
    <row r="38" spans="1:19" x14ac:dyDescent="0.2">
      <c r="B38" s="315" t="s">
        <v>505</v>
      </c>
      <c r="C38" s="315"/>
      <c r="D38" s="315"/>
      <c r="E38" s="315"/>
      <c r="F38" s="315"/>
      <c r="G38" s="315"/>
      <c r="H38" s="315"/>
      <c r="I38" s="315"/>
      <c r="J38" s="314"/>
      <c r="K38" s="314"/>
      <c r="S38" s="96">
        <v>339</v>
      </c>
    </row>
    <row r="39" spans="1:19" x14ac:dyDescent="0.2">
      <c r="B39" s="315" t="s">
        <v>506</v>
      </c>
      <c r="C39" s="315"/>
      <c r="D39" s="315"/>
      <c r="E39" s="315"/>
      <c r="F39" s="315"/>
      <c r="G39" s="315"/>
      <c r="H39" s="315"/>
      <c r="I39" s="315"/>
      <c r="J39" s="314"/>
      <c r="K39" s="314"/>
      <c r="S39" s="96">
        <v>340</v>
      </c>
    </row>
    <row r="40" spans="1:19" ht="15.75" customHeight="1" x14ac:dyDescent="0.2">
      <c r="B40" s="54" t="s">
        <v>507</v>
      </c>
      <c r="C40" s="232"/>
      <c r="D40" s="233"/>
      <c r="E40" s="233"/>
      <c r="F40" s="233"/>
      <c r="G40" s="233"/>
      <c r="H40" s="233"/>
      <c r="I40" s="233"/>
      <c r="J40" s="233"/>
      <c r="K40" s="234"/>
      <c r="S40" s="96">
        <v>341</v>
      </c>
    </row>
    <row r="41" spans="1:19" ht="15" x14ac:dyDescent="0.25">
      <c r="A41" s="35"/>
      <c r="B41" s="35"/>
      <c r="C41" s="35"/>
      <c r="D41" s="35"/>
      <c r="E41" s="35"/>
      <c r="F41" s="35"/>
      <c r="G41" s="4"/>
    </row>
    <row r="42" spans="1:19" ht="15" x14ac:dyDescent="0.25">
      <c r="A42" s="14"/>
      <c r="B42" s="4"/>
      <c r="C42" s="4"/>
      <c r="D42" s="4"/>
      <c r="E42" s="4"/>
      <c r="F42" s="4"/>
      <c r="G42" s="4"/>
    </row>
  </sheetData>
  <sheetProtection password="C71F" sheet="1" objects="1" scenarios="1" formatRows="0"/>
  <mergeCells count="84">
    <mergeCell ref="I3:K3"/>
    <mergeCell ref="I4:K4"/>
    <mergeCell ref="A5:K5"/>
    <mergeCell ref="D6:H6"/>
    <mergeCell ref="I6:K6"/>
    <mergeCell ref="A6:C6"/>
    <mergeCell ref="A4:F4"/>
    <mergeCell ref="A7:C7"/>
    <mergeCell ref="A8:C8"/>
    <mergeCell ref="A9:C9"/>
    <mergeCell ref="A10:C10"/>
    <mergeCell ref="A11:C11"/>
    <mergeCell ref="D7:H7"/>
    <mergeCell ref="D8:H8"/>
    <mergeCell ref="D9:H9"/>
    <mergeCell ref="D10:H10"/>
    <mergeCell ref="D11:H11"/>
    <mergeCell ref="I7:K7"/>
    <mergeCell ref="I8:K8"/>
    <mergeCell ref="I9:K9"/>
    <mergeCell ref="I10:K10"/>
    <mergeCell ref="I11:K11"/>
    <mergeCell ref="D13:H13"/>
    <mergeCell ref="I13:K13"/>
    <mergeCell ref="I14:K14"/>
    <mergeCell ref="I15:K15"/>
    <mergeCell ref="A13:C13"/>
    <mergeCell ref="A16:C16"/>
    <mergeCell ref="A17:C17"/>
    <mergeCell ref="A18:C18"/>
    <mergeCell ref="A20:C20"/>
    <mergeCell ref="D14:H14"/>
    <mergeCell ref="D15:H15"/>
    <mergeCell ref="D16:H16"/>
    <mergeCell ref="D17:H17"/>
    <mergeCell ref="D18:H18"/>
    <mergeCell ref="A14:C14"/>
    <mergeCell ref="A15:C15"/>
    <mergeCell ref="I16:K16"/>
    <mergeCell ref="I17:K17"/>
    <mergeCell ref="I18:K18"/>
    <mergeCell ref="D20:H20"/>
    <mergeCell ref="I20:K20"/>
    <mergeCell ref="A21:C21"/>
    <mergeCell ref="A22:C22"/>
    <mergeCell ref="A23:C23"/>
    <mergeCell ref="A24:C24"/>
    <mergeCell ref="A25:C25"/>
    <mergeCell ref="D21:H21"/>
    <mergeCell ref="D22:H22"/>
    <mergeCell ref="D23:H23"/>
    <mergeCell ref="D24:H24"/>
    <mergeCell ref="D25:H25"/>
    <mergeCell ref="I21:K21"/>
    <mergeCell ref="I22:K22"/>
    <mergeCell ref="I23:K23"/>
    <mergeCell ref="I24:K24"/>
    <mergeCell ref="I25:K25"/>
    <mergeCell ref="A35:K35"/>
    <mergeCell ref="B36:I36"/>
    <mergeCell ref="B37:I37"/>
    <mergeCell ref="B38:I38"/>
    <mergeCell ref="B39:I39"/>
    <mergeCell ref="C40:K40"/>
    <mergeCell ref="J36:K36"/>
    <mergeCell ref="J37:K37"/>
    <mergeCell ref="J38:K38"/>
    <mergeCell ref="J39:K39"/>
    <mergeCell ref="A29:K29"/>
    <mergeCell ref="A30:F30"/>
    <mergeCell ref="A33:K33"/>
    <mergeCell ref="A34:B34"/>
    <mergeCell ref="A1:K1"/>
    <mergeCell ref="A3:F3"/>
    <mergeCell ref="A19:K19"/>
    <mergeCell ref="A26:K26"/>
    <mergeCell ref="A27:H27"/>
    <mergeCell ref="A2:K2"/>
    <mergeCell ref="I27:J27"/>
    <mergeCell ref="A31:F31"/>
    <mergeCell ref="I30:K30"/>
    <mergeCell ref="I31:K31"/>
    <mergeCell ref="A32:K32"/>
    <mergeCell ref="A28:K28"/>
  </mergeCells>
  <dataValidations count="3">
    <dataValidation type="textLength" allowBlank="1" showErrorMessage="1" error="Cantidad de caracteres NO valido." sqref="I4:K4 I31:K31">
      <formula1>Explicacion_LongMinimo</formula1>
      <formula2>Explicacion_LongMaximo</formula2>
    </dataValidation>
    <dataValidation type="custom" allowBlank="1" showDropDown="1" showInputMessage="1" showErrorMessage="1" error="Valor NO Válido." prompt="Ingrese &quot;X&quot;" sqref="G4:H4 G31:H31 D34 I34">
      <formula1>COUNTIF(Respuesta_SINO,TRIM(CELL("contenido")))=1</formula1>
    </dataValidation>
    <dataValidation type="decimal" allowBlank="1" showInputMessage="1" showErrorMessage="1" error="Valor NO Válido" prompt="Ingrese Número" sqref="D7:K10 D14:K17 I21:K24 I27:J27">
      <formula1>Decimal2_Minimo</formula1>
      <formula2>Decimal2_Maximo</formula2>
    </dataValidation>
  </dataValidations>
  <hyperlinks>
    <hyperlink ref="N2" location="Principal!A1" display="Volver al Indice"/>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8"/>
  </sheetPr>
  <dimension ref="A1:V9"/>
  <sheetViews>
    <sheetView zoomScaleNormal="100" workbookViewId="0">
      <selection activeCell="O4" sqref="O4"/>
    </sheetView>
  </sheetViews>
  <sheetFormatPr baseColWidth="10" defaultRowHeight="12.75" x14ac:dyDescent="0.2"/>
  <cols>
    <col min="1" max="1" width="4" style="5" customWidth="1"/>
    <col min="2" max="2" width="13.28515625" style="5" customWidth="1"/>
    <col min="3" max="3" width="8.5703125" style="5" customWidth="1"/>
    <col min="4" max="4" width="4.42578125" style="5" customWidth="1"/>
    <col min="5" max="5" width="13.7109375" style="5" customWidth="1"/>
    <col min="6" max="7" width="5" style="5" customWidth="1"/>
    <col min="8" max="8" width="5.140625" style="5" customWidth="1"/>
    <col min="9" max="9" width="25.5703125" style="5" customWidth="1"/>
    <col min="10" max="10" width="1.140625" style="5" customWidth="1"/>
    <col min="11" max="11" width="5.28515625" style="5" bestFit="1" customWidth="1"/>
    <col min="12" max="12" width="46.7109375" style="5" customWidth="1"/>
    <col min="13" max="16" width="4" style="5" customWidth="1"/>
    <col min="17" max="18" width="3.85546875" style="5" customWidth="1"/>
    <col min="19" max="19" width="5" style="96" customWidth="1"/>
    <col min="20" max="21" width="3.5703125" style="96" customWidth="1"/>
    <col min="22" max="22" width="2.85546875" style="96" customWidth="1"/>
    <col min="23" max="16384" width="11.42578125" style="5"/>
  </cols>
  <sheetData>
    <row r="1" spans="1:22" ht="15" x14ac:dyDescent="0.2">
      <c r="A1" s="258" t="s">
        <v>96</v>
      </c>
      <c r="B1" s="258"/>
      <c r="C1" s="258"/>
      <c r="D1" s="258"/>
      <c r="E1" s="258"/>
      <c r="F1" s="258"/>
      <c r="G1" s="258"/>
      <c r="H1" s="258"/>
      <c r="I1" s="258"/>
      <c r="L1" s="125" t="str">
        <f>'28'!A1</f>
        <v>PILAR V: Transparencia de la Información</v>
      </c>
      <c r="U1" s="97">
        <v>1</v>
      </c>
    </row>
    <row r="2" spans="1:22" ht="15" customHeight="1" x14ac:dyDescent="0.2">
      <c r="A2" s="259" t="s">
        <v>508</v>
      </c>
      <c r="B2" s="259"/>
      <c r="C2" s="259"/>
      <c r="D2" s="259"/>
      <c r="E2" s="259"/>
      <c r="F2" s="259"/>
      <c r="G2" s="259"/>
      <c r="H2" s="259"/>
      <c r="I2" s="259"/>
      <c r="L2" s="124" t="s">
        <v>558</v>
      </c>
      <c r="U2" s="97">
        <f>SUM(V:V)</f>
        <v>1</v>
      </c>
    </row>
    <row r="3" spans="1:22" x14ac:dyDescent="0.2">
      <c r="A3" s="280"/>
      <c r="B3" s="280"/>
      <c r="C3" s="280"/>
      <c r="D3" s="280"/>
      <c r="E3" s="281"/>
      <c r="F3" s="129" t="s">
        <v>1</v>
      </c>
      <c r="G3" s="129" t="s">
        <v>2</v>
      </c>
      <c r="H3" s="292" t="s">
        <v>3</v>
      </c>
      <c r="I3" s="292"/>
      <c r="K3" s="80" t="s">
        <v>602</v>
      </c>
    </row>
    <row r="4" spans="1:22" ht="241.5" customHeight="1" x14ac:dyDescent="0.2">
      <c r="A4" s="309" t="s">
        <v>509</v>
      </c>
      <c r="B4" s="309"/>
      <c r="C4" s="309"/>
      <c r="D4" s="309"/>
      <c r="E4" s="309"/>
      <c r="F4" s="128" t="s">
        <v>20</v>
      </c>
      <c r="G4" s="128"/>
      <c r="H4" s="232" t="s">
        <v>877</v>
      </c>
      <c r="I4" s="234"/>
      <c r="K4" s="81" t="str">
        <f>CONCATENATE("(",LEN(H4),")")</f>
        <v>(735)</v>
      </c>
      <c r="L4" s="78" t="str">
        <f>IF(( AND(F4="x",G4="x") ),"(*) Marcar solo un valor: Si o No",IF(AND(G4="x",LEN(H4)=0),"(*) Completar la celda de explicación",
CONCATENATE("(Si/No) Marcar con 'X' solo uno de los campos. (Explicación) Longitud Máxima de ",Explicacion_LongMaximo," caracteres")))</f>
        <v>(Si/No) Marcar con 'X' solo uno de los campos. (Explicación) Longitud Máxima de 1000 caracteres</v>
      </c>
      <c r="S4" s="96">
        <v>123</v>
      </c>
      <c r="V4" s="98">
        <f>IF( AND(F4="",G4=""),0,IF(AND(G4&lt;&gt;"",H4=""),0,1))</f>
        <v>1</v>
      </c>
    </row>
    <row r="5" spans="1:22" ht="35.25" customHeight="1" x14ac:dyDescent="0.2">
      <c r="A5" s="307" t="s">
        <v>510</v>
      </c>
      <c r="B5" s="307"/>
      <c r="C5" s="307"/>
      <c r="D5" s="307"/>
      <c r="E5" s="307"/>
      <c r="F5" s="307"/>
      <c r="G5" s="307"/>
      <c r="H5" s="307"/>
      <c r="I5" s="307"/>
    </row>
    <row r="6" spans="1:22" x14ac:dyDescent="0.2">
      <c r="C6" s="37" t="s">
        <v>193</v>
      </c>
      <c r="D6" s="128" t="s">
        <v>20</v>
      </c>
      <c r="F6" s="46" t="s">
        <v>2</v>
      </c>
      <c r="H6" s="128"/>
      <c r="L6" s="62" t="str">
        <f>IF(( AND($D$6="x",$H$6="x") ),"(*) Marcar solo un valor: Si o No","")</f>
        <v/>
      </c>
      <c r="S6" s="96">
        <v>342</v>
      </c>
    </row>
    <row r="7" spans="1:22" ht="20.25" customHeight="1" x14ac:dyDescent="0.2">
      <c r="B7" s="308" t="s">
        <v>511</v>
      </c>
      <c r="C7" s="308"/>
      <c r="D7" s="308"/>
      <c r="E7" s="308"/>
      <c r="F7" s="308"/>
      <c r="G7" s="308"/>
      <c r="H7" s="308"/>
      <c r="I7" s="308"/>
    </row>
    <row r="8" spans="1:22" ht="34.5" customHeight="1" x14ac:dyDescent="0.2">
      <c r="A8" s="26"/>
      <c r="B8" s="314" t="s">
        <v>878</v>
      </c>
      <c r="C8" s="314"/>
      <c r="D8" s="314"/>
      <c r="E8" s="314"/>
      <c r="F8" s="314"/>
      <c r="G8" s="314"/>
      <c r="H8" s="314"/>
      <c r="I8" s="314"/>
      <c r="S8" s="96">
        <v>361</v>
      </c>
    </row>
    <row r="9" spans="1:22" ht="15" x14ac:dyDescent="0.25">
      <c r="A9" s="26"/>
      <c r="B9" s="4"/>
      <c r="C9" s="4"/>
      <c r="D9" s="4"/>
    </row>
  </sheetData>
  <sheetProtection password="C71F" sheet="1" objects="1" scenarios="1" formatRows="0"/>
  <mergeCells count="9">
    <mergeCell ref="B8:I8"/>
    <mergeCell ref="A5:I5"/>
    <mergeCell ref="B7:I7"/>
    <mergeCell ref="A1:I1"/>
    <mergeCell ref="A2:I2"/>
    <mergeCell ref="A3:E3"/>
    <mergeCell ref="A4:E4"/>
    <mergeCell ref="H3:I3"/>
    <mergeCell ref="H4:I4"/>
  </mergeCells>
  <dataValidations count="2">
    <dataValidation type="textLength" allowBlank="1" showErrorMessage="1" error="Cantidad de caracteres NO valido." sqref="H4:I4">
      <formula1>Explicacion_LongMinimo</formula1>
      <formula2>Explicacion_LongMaximo</formula2>
    </dataValidation>
    <dataValidation type="custom" allowBlank="1" showDropDown="1" showInputMessage="1" showErrorMessage="1" error="Valor NO Válido." prompt="Ingrese &quot;X&quot;" sqref="F4:G4 H6 D6">
      <formula1>COUNTIF(Respuesta_SINO,TRIM(CELL("contenido")))=1</formula1>
    </dataValidation>
  </dataValidations>
  <hyperlinks>
    <hyperlink ref="L2" location="Principal!A1" display="Volver al Indice"/>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S43"/>
  <sheetViews>
    <sheetView tabSelected="1" topLeftCell="A39" zoomScale="93" zoomScaleNormal="93" zoomScaleSheetLayoutView="118" workbookViewId="0">
      <selection activeCell="H7" sqref="H7"/>
    </sheetView>
  </sheetViews>
  <sheetFormatPr baseColWidth="10" defaultRowHeight="12.75" x14ac:dyDescent="0.2"/>
  <cols>
    <col min="1" max="1" width="4.42578125" style="5" customWidth="1"/>
    <col min="2" max="2" width="33.5703125" style="5" customWidth="1"/>
    <col min="3" max="3" width="5.42578125" style="5" customWidth="1"/>
    <col min="4" max="4" width="5.28515625" style="5" customWidth="1"/>
    <col min="5" max="5" width="6.42578125" style="5" customWidth="1"/>
    <col min="6" max="6" width="5.85546875" style="5" customWidth="1"/>
    <col min="7" max="7" width="5.7109375" style="5" customWidth="1"/>
    <col min="8" max="9" width="6.28515625" style="5" customWidth="1"/>
    <col min="10" max="10" width="6" style="5" customWidth="1"/>
    <col min="11" max="11" width="1.42578125" style="5" customWidth="1"/>
    <col min="12" max="12" width="4.42578125" style="5" customWidth="1"/>
    <col min="13" max="13" width="16.140625" style="5" customWidth="1"/>
    <col min="14" max="14" width="11.42578125" style="5"/>
    <col min="15" max="18" width="4.85546875" style="5" customWidth="1"/>
    <col min="19" max="19" width="4.85546875" style="96" customWidth="1"/>
    <col min="20" max="26" width="4.85546875" style="5" customWidth="1"/>
    <col min="27" max="16384" width="11.42578125" style="5"/>
  </cols>
  <sheetData>
    <row r="1" spans="1:19" ht="15.75" x14ac:dyDescent="0.2">
      <c r="A1" s="248" t="s">
        <v>512</v>
      </c>
      <c r="B1" s="248"/>
      <c r="C1" s="248"/>
      <c r="D1" s="248"/>
      <c r="E1" s="248"/>
      <c r="F1" s="248"/>
      <c r="G1" s="248"/>
      <c r="H1" s="248"/>
      <c r="I1" s="248"/>
      <c r="J1" s="248"/>
    </row>
    <row r="2" spans="1:19" ht="15.75" x14ac:dyDescent="0.2">
      <c r="A2" s="492" t="s">
        <v>513</v>
      </c>
      <c r="B2" s="492"/>
      <c r="C2" s="492"/>
      <c r="D2" s="492"/>
      <c r="E2" s="492"/>
      <c r="F2" s="492"/>
      <c r="G2" s="492"/>
      <c r="H2" s="492"/>
      <c r="I2" s="492"/>
      <c r="J2" s="492"/>
      <c r="M2" s="124" t="s">
        <v>558</v>
      </c>
    </row>
    <row r="3" spans="1:19" ht="33" customHeight="1" x14ac:dyDescent="0.2">
      <c r="A3" s="311" t="s">
        <v>514</v>
      </c>
      <c r="B3" s="311"/>
      <c r="C3" s="311"/>
      <c r="D3" s="311"/>
      <c r="E3" s="311"/>
      <c r="F3" s="311"/>
      <c r="G3" s="311"/>
      <c r="H3" s="311"/>
      <c r="I3" s="311"/>
      <c r="J3" s="311"/>
    </row>
    <row r="4" spans="1:19" ht="32.25" customHeight="1" x14ac:dyDescent="0.2">
      <c r="A4" s="495"/>
      <c r="B4" s="495"/>
      <c r="C4" s="495" t="s">
        <v>613</v>
      </c>
      <c r="D4" s="495" t="s">
        <v>474</v>
      </c>
      <c r="E4" s="495" t="s">
        <v>614</v>
      </c>
      <c r="F4" s="495" t="s">
        <v>615</v>
      </c>
      <c r="G4" s="495" t="s">
        <v>202</v>
      </c>
      <c r="H4" s="495" t="s">
        <v>616</v>
      </c>
      <c r="I4" s="495" t="s">
        <v>617</v>
      </c>
      <c r="J4" s="493" t="s">
        <v>587</v>
      </c>
    </row>
    <row r="5" spans="1:19" ht="114" customHeight="1" x14ac:dyDescent="0.2">
      <c r="A5" s="495"/>
      <c r="B5" s="495"/>
      <c r="C5" s="495"/>
      <c r="D5" s="495"/>
      <c r="E5" s="495"/>
      <c r="F5" s="495"/>
      <c r="G5" s="495"/>
      <c r="H5" s="495"/>
      <c r="I5" s="495"/>
      <c r="J5" s="494"/>
    </row>
    <row r="6" spans="1:19" ht="34.5" customHeight="1" x14ac:dyDescent="0.2">
      <c r="A6" s="47">
        <v>1</v>
      </c>
      <c r="B6" s="25" t="s">
        <v>515</v>
      </c>
      <c r="C6" s="130">
        <v>1</v>
      </c>
      <c r="D6" s="128"/>
      <c r="E6" s="128"/>
      <c r="F6" s="128"/>
      <c r="G6" s="128"/>
      <c r="H6" s="128" t="s">
        <v>20</v>
      </c>
      <c r="I6" s="128"/>
      <c r="J6" s="104"/>
      <c r="S6" s="96">
        <v>1</v>
      </c>
    </row>
    <row r="7" spans="1:19" ht="63.75" customHeight="1" x14ac:dyDescent="0.2">
      <c r="A7" s="47">
        <v>2</v>
      </c>
      <c r="B7" s="25" t="s">
        <v>516</v>
      </c>
      <c r="C7" s="130">
        <v>2</v>
      </c>
      <c r="D7" s="128"/>
      <c r="E7" s="128"/>
      <c r="F7" s="128"/>
      <c r="G7" s="128" t="s">
        <v>20</v>
      </c>
      <c r="H7" s="128"/>
      <c r="I7" s="128"/>
      <c r="J7" s="104" t="s">
        <v>739</v>
      </c>
      <c r="S7" s="96">
        <v>2</v>
      </c>
    </row>
    <row r="8" spans="1:19" ht="84" customHeight="1" x14ac:dyDescent="0.2">
      <c r="A8" s="47">
        <v>3</v>
      </c>
      <c r="B8" s="25" t="s">
        <v>517</v>
      </c>
      <c r="C8" s="130">
        <v>3</v>
      </c>
      <c r="D8" s="128"/>
      <c r="E8" s="128"/>
      <c r="F8" s="128"/>
      <c r="G8" s="128"/>
      <c r="H8" s="128" t="s">
        <v>20</v>
      </c>
      <c r="I8" s="128"/>
      <c r="J8" s="104"/>
      <c r="S8" s="96">
        <v>3</v>
      </c>
    </row>
    <row r="9" spans="1:19" ht="62.25" customHeight="1" x14ac:dyDescent="0.2">
      <c r="A9" s="47">
        <v>4</v>
      </c>
      <c r="B9" s="25" t="s">
        <v>518</v>
      </c>
      <c r="C9" s="130">
        <v>4</v>
      </c>
      <c r="D9" s="128"/>
      <c r="E9" s="128"/>
      <c r="F9" s="128"/>
      <c r="G9" s="128" t="s">
        <v>20</v>
      </c>
      <c r="H9" s="128"/>
      <c r="I9" s="128"/>
      <c r="J9" s="104" t="s">
        <v>703</v>
      </c>
      <c r="S9" s="96">
        <v>4</v>
      </c>
    </row>
    <row r="10" spans="1:19" ht="72" customHeight="1" x14ac:dyDescent="0.2">
      <c r="A10" s="47">
        <v>5</v>
      </c>
      <c r="B10" s="25" t="s">
        <v>129</v>
      </c>
      <c r="C10" s="130">
        <v>5</v>
      </c>
      <c r="D10" s="128"/>
      <c r="E10" s="128"/>
      <c r="F10" s="128"/>
      <c r="G10" s="128" t="s">
        <v>20</v>
      </c>
      <c r="H10" s="128"/>
      <c r="I10" s="128"/>
      <c r="J10" s="104" t="s">
        <v>879</v>
      </c>
      <c r="S10" s="96">
        <v>5</v>
      </c>
    </row>
    <row r="11" spans="1:19" ht="25.5" x14ac:dyDescent="0.2">
      <c r="A11" s="47">
        <v>6</v>
      </c>
      <c r="B11" s="25" t="s">
        <v>519</v>
      </c>
      <c r="C11" s="130">
        <v>6</v>
      </c>
      <c r="D11" s="128"/>
      <c r="E11" s="128"/>
      <c r="F11" s="128"/>
      <c r="G11" s="128"/>
      <c r="H11" s="128" t="s">
        <v>20</v>
      </c>
      <c r="I11" s="128"/>
      <c r="J11" s="104"/>
      <c r="S11" s="96">
        <v>6</v>
      </c>
    </row>
    <row r="12" spans="1:19" x14ac:dyDescent="0.2">
      <c r="A12" s="47">
        <v>7</v>
      </c>
      <c r="B12" s="25" t="s">
        <v>520</v>
      </c>
      <c r="C12" s="130">
        <v>7</v>
      </c>
      <c r="D12" s="128"/>
      <c r="E12" s="128"/>
      <c r="F12" s="128"/>
      <c r="G12" s="128"/>
      <c r="H12" s="128" t="s">
        <v>20</v>
      </c>
      <c r="I12" s="128"/>
      <c r="J12" s="104"/>
      <c r="S12" s="96">
        <v>7</v>
      </c>
    </row>
    <row r="13" spans="1:19" ht="108" customHeight="1" x14ac:dyDescent="0.2">
      <c r="A13" s="47">
        <v>8</v>
      </c>
      <c r="B13" s="25" t="s">
        <v>521</v>
      </c>
      <c r="C13" s="130">
        <v>8</v>
      </c>
      <c r="D13" s="128"/>
      <c r="E13" s="128"/>
      <c r="F13" s="128"/>
      <c r="G13" s="128" t="s">
        <v>20</v>
      </c>
      <c r="H13" s="128"/>
      <c r="I13" s="128"/>
      <c r="J13" s="104" t="s">
        <v>770</v>
      </c>
      <c r="S13" s="96">
        <v>8</v>
      </c>
    </row>
    <row r="14" spans="1:19" ht="47.25" customHeight="1" x14ac:dyDescent="0.2">
      <c r="A14" s="47">
        <v>9</v>
      </c>
      <c r="B14" s="25" t="s">
        <v>522</v>
      </c>
      <c r="C14" s="130">
        <v>8</v>
      </c>
      <c r="D14" s="128"/>
      <c r="E14" s="128"/>
      <c r="F14" s="128"/>
      <c r="G14" s="128" t="s">
        <v>20</v>
      </c>
      <c r="H14" s="128"/>
      <c r="I14" s="128"/>
      <c r="J14" s="153" t="s">
        <v>770</v>
      </c>
      <c r="S14" s="96">
        <v>9</v>
      </c>
    </row>
    <row r="15" spans="1:19" ht="64.5" customHeight="1" x14ac:dyDescent="0.2">
      <c r="A15" s="47">
        <v>10</v>
      </c>
      <c r="B15" s="25" t="s">
        <v>523</v>
      </c>
      <c r="C15" s="130">
        <v>10</v>
      </c>
      <c r="D15" s="128"/>
      <c r="E15" s="128"/>
      <c r="F15" s="128"/>
      <c r="G15" s="128" t="s">
        <v>20</v>
      </c>
      <c r="H15" s="128"/>
      <c r="I15" s="128"/>
      <c r="J15" s="104" t="s">
        <v>693</v>
      </c>
      <c r="S15" s="96">
        <v>10</v>
      </c>
    </row>
    <row r="16" spans="1:19" ht="57.75" customHeight="1" x14ac:dyDescent="0.2">
      <c r="A16" s="47">
        <v>11</v>
      </c>
      <c r="B16" s="25" t="s">
        <v>524</v>
      </c>
      <c r="C16" s="130">
        <v>10</v>
      </c>
      <c r="D16" s="128"/>
      <c r="E16" s="128"/>
      <c r="F16" s="128"/>
      <c r="G16" s="128" t="s">
        <v>20</v>
      </c>
      <c r="H16" s="128"/>
      <c r="I16" s="128"/>
      <c r="J16" s="153" t="s">
        <v>880</v>
      </c>
      <c r="S16" s="96">
        <v>11</v>
      </c>
    </row>
    <row r="17" spans="1:19" ht="57" customHeight="1" x14ac:dyDescent="0.2">
      <c r="A17" s="47">
        <v>12</v>
      </c>
      <c r="B17" s="25" t="s">
        <v>525</v>
      </c>
      <c r="C17" s="130">
        <v>11</v>
      </c>
      <c r="D17" s="128"/>
      <c r="E17" s="128"/>
      <c r="F17" s="128"/>
      <c r="G17" s="128" t="s">
        <v>20</v>
      </c>
      <c r="H17" s="128"/>
      <c r="I17" s="128"/>
      <c r="J17" s="153" t="s">
        <v>694</v>
      </c>
      <c r="S17" s="96">
        <v>12</v>
      </c>
    </row>
    <row r="18" spans="1:19" ht="51" x14ac:dyDescent="0.2">
      <c r="A18" s="47">
        <v>13</v>
      </c>
      <c r="B18" s="25" t="s">
        <v>526</v>
      </c>
      <c r="C18" s="130">
        <v>11</v>
      </c>
      <c r="D18" s="128"/>
      <c r="E18" s="128"/>
      <c r="F18" s="128"/>
      <c r="G18" s="128"/>
      <c r="H18" s="128" t="s">
        <v>20</v>
      </c>
      <c r="I18" s="128"/>
      <c r="J18" s="104"/>
      <c r="S18" s="96">
        <v>13</v>
      </c>
    </row>
    <row r="19" spans="1:19" ht="50.25" customHeight="1" x14ac:dyDescent="0.2">
      <c r="A19" s="47">
        <v>14</v>
      </c>
      <c r="B19" s="25" t="s">
        <v>527</v>
      </c>
      <c r="C19" s="130">
        <v>12</v>
      </c>
      <c r="D19" s="128"/>
      <c r="E19" s="128"/>
      <c r="F19" s="128"/>
      <c r="G19" s="128" t="s">
        <v>20</v>
      </c>
      <c r="H19" s="128"/>
      <c r="I19" s="128"/>
      <c r="J19" s="153" t="s">
        <v>881</v>
      </c>
      <c r="S19" s="96">
        <v>14</v>
      </c>
    </row>
    <row r="20" spans="1:19" ht="38.25" x14ac:dyDescent="0.2">
      <c r="A20" s="47">
        <v>15</v>
      </c>
      <c r="B20" s="25" t="s">
        <v>528</v>
      </c>
      <c r="C20" s="130">
        <v>12</v>
      </c>
      <c r="D20" s="128"/>
      <c r="E20" s="128"/>
      <c r="F20" s="128"/>
      <c r="G20" s="128"/>
      <c r="H20" s="128" t="s">
        <v>20</v>
      </c>
      <c r="I20" s="128"/>
      <c r="J20" s="104"/>
      <c r="S20" s="96">
        <v>15</v>
      </c>
    </row>
    <row r="21" spans="1:19" ht="25.5" x14ac:dyDescent="0.2">
      <c r="A21" s="47">
        <v>16</v>
      </c>
      <c r="B21" s="25" t="s">
        <v>529</v>
      </c>
      <c r="C21" s="130">
        <v>13</v>
      </c>
      <c r="D21" s="128"/>
      <c r="E21" s="128"/>
      <c r="F21" s="128"/>
      <c r="G21" s="128"/>
      <c r="H21" s="128" t="s">
        <v>20</v>
      </c>
      <c r="I21" s="128"/>
      <c r="J21" s="104"/>
      <c r="S21" s="96">
        <v>16</v>
      </c>
    </row>
    <row r="22" spans="1:19" ht="38.25" x14ac:dyDescent="0.2">
      <c r="A22" s="47">
        <v>17</v>
      </c>
      <c r="B22" s="25" t="s">
        <v>530</v>
      </c>
      <c r="C22" s="130">
        <v>13</v>
      </c>
      <c r="D22" s="128"/>
      <c r="E22" s="128"/>
      <c r="F22" s="128"/>
      <c r="G22" s="128"/>
      <c r="H22" s="128" t="s">
        <v>20</v>
      </c>
      <c r="I22" s="128"/>
      <c r="J22" s="104"/>
      <c r="S22" s="96">
        <v>17</v>
      </c>
    </row>
    <row r="23" spans="1:19" ht="38.25" x14ac:dyDescent="0.2">
      <c r="A23" s="47">
        <v>18</v>
      </c>
      <c r="B23" s="25" t="s">
        <v>531</v>
      </c>
      <c r="C23" s="130">
        <v>13</v>
      </c>
      <c r="D23" s="128"/>
      <c r="E23" s="128"/>
      <c r="F23" s="128"/>
      <c r="G23" s="128"/>
      <c r="H23" s="128" t="s">
        <v>20</v>
      </c>
      <c r="I23" s="128"/>
      <c r="J23" s="104"/>
      <c r="S23" s="96">
        <v>18</v>
      </c>
    </row>
    <row r="24" spans="1:19" ht="56.25" x14ac:dyDescent="0.2">
      <c r="A24" s="47">
        <v>19</v>
      </c>
      <c r="B24" s="25" t="s">
        <v>532</v>
      </c>
      <c r="C24" s="130">
        <v>14</v>
      </c>
      <c r="D24" s="128"/>
      <c r="E24" s="128"/>
      <c r="F24" s="128"/>
      <c r="G24" s="128"/>
      <c r="H24" s="128"/>
      <c r="I24" s="128"/>
      <c r="J24" s="104" t="s">
        <v>716</v>
      </c>
      <c r="S24" s="96">
        <v>19</v>
      </c>
    </row>
    <row r="25" spans="1:19" ht="45" x14ac:dyDescent="0.2">
      <c r="A25" s="47">
        <v>20</v>
      </c>
      <c r="B25" s="25" t="s">
        <v>533</v>
      </c>
      <c r="C25" s="130">
        <v>15</v>
      </c>
      <c r="D25" s="128"/>
      <c r="E25" s="128"/>
      <c r="F25" s="128"/>
      <c r="G25" s="128"/>
      <c r="H25" s="128"/>
      <c r="I25" s="128"/>
      <c r="J25" s="104" t="s">
        <v>704</v>
      </c>
      <c r="S25" s="96">
        <v>20</v>
      </c>
    </row>
    <row r="26" spans="1:19" ht="101.25" x14ac:dyDescent="0.2">
      <c r="A26" s="47">
        <v>21</v>
      </c>
      <c r="B26" s="25" t="s">
        <v>534</v>
      </c>
      <c r="C26" s="130">
        <v>17</v>
      </c>
      <c r="D26" s="128"/>
      <c r="E26" s="128"/>
      <c r="F26" s="128"/>
      <c r="G26" s="128"/>
      <c r="H26" s="128"/>
      <c r="I26" s="128"/>
      <c r="J26" s="160" t="s">
        <v>740</v>
      </c>
      <c r="S26" s="96">
        <v>21</v>
      </c>
    </row>
    <row r="27" spans="1:19" ht="38.25" x14ac:dyDescent="0.2">
      <c r="A27" s="47">
        <v>22</v>
      </c>
      <c r="B27" s="25" t="s">
        <v>535</v>
      </c>
      <c r="C27" s="130">
        <v>17</v>
      </c>
      <c r="D27" s="128"/>
      <c r="E27" s="128"/>
      <c r="F27" s="128"/>
      <c r="G27" s="128"/>
      <c r="H27" s="128" t="s">
        <v>20</v>
      </c>
      <c r="I27" s="128"/>
      <c r="J27" s="104"/>
      <c r="S27" s="96">
        <v>22</v>
      </c>
    </row>
    <row r="28" spans="1:19" ht="25.5" x14ac:dyDescent="0.2">
      <c r="A28" s="47">
        <v>23</v>
      </c>
      <c r="B28" s="25" t="s">
        <v>536</v>
      </c>
      <c r="C28" s="130">
        <v>17</v>
      </c>
      <c r="D28" s="128"/>
      <c r="E28" s="128"/>
      <c r="F28" s="128"/>
      <c r="G28" s="128"/>
      <c r="H28" s="128" t="s">
        <v>20</v>
      </c>
      <c r="I28" s="128"/>
      <c r="J28" s="104"/>
      <c r="S28" s="96">
        <v>23</v>
      </c>
    </row>
    <row r="29" spans="1:19" ht="135" x14ac:dyDescent="0.2">
      <c r="A29" s="47">
        <v>24</v>
      </c>
      <c r="B29" s="25" t="s">
        <v>537</v>
      </c>
      <c r="C29" s="130">
        <v>17</v>
      </c>
      <c r="D29" s="128"/>
      <c r="E29" s="128" t="s">
        <v>20</v>
      </c>
      <c r="F29" s="128"/>
      <c r="G29" s="128" t="s">
        <v>20</v>
      </c>
      <c r="H29" s="128"/>
      <c r="I29" s="128"/>
      <c r="J29" s="104" t="s">
        <v>882</v>
      </c>
      <c r="S29" s="96">
        <v>24</v>
      </c>
    </row>
    <row r="30" spans="1:19" ht="78.75" x14ac:dyDescent="0.2">
      <c r="A30" s="47">
        <v>25</v>
      </c>
      <c r="B30" s="25" t="s">
        <v>538</v>
      </c>
      <c r="C30" s="130">
        <v>19</v>
      </c>
      <c r="D30" s="128"/>
      <c r="E30" s="128" t="s">
        <v>20</v>
      </c>
      <c r="F30" s="128"/>
      <c r="G30" s="128"/>
      <c r="H30" s="128"/>
      <c r="I30" s="128"/>
      <c r="J30" s="104" t="s">
        <v>883</v>
      </c>
      <c r="S30" s="96">
        <v>25</v>
      </c>
    </row>
    <row r="31" spans="1:19" ht="281.25" x14ac:dyDescent="0.2">
      <c r="A31" s="47">
        <v>26</v>
      </c>
      <c r="B31" s="25" t="s">
        <v>539</v>
      </c>
      <c r="C31" s="130">
        <v>20</v>
      </c>
      <c r="D31" s="128"/>
      <c r="E31" s="128"/>
      <c r="F31" s="128"/>
      <c r="G31" s="128" t="s">
        <v>20</v>
      </c>
      <c r="H31" s="128"/>
      <c r="I31" s="128"/>
      <c r="J31" s="104" t="s">
        <v>741</v>
      </c>
      <c r="S31" s="96">
        <v>26</v>
      </c>
    </row>
    <row r="32" spans="1:19" ht="168.75" x14ac:dyDescent="0.2">
      <c r="A32" s="47">
        <v>27</v>
      </c>
      <c r="B32" s="25" t="s">
        <v>540</v>
      </c>
      <c r="C32" s="130">
        <v>22</v>
      </c>
      <c r="D32" s="128"/>
      <c r="E32" s="128" t="s">
        <v>20</v>
      </c>
      <c r="F32" s="128" t="s">
        <v>20</v>
      </c>
      <c r="G32" s="128"/>
      <c r="H32" s="128"/>
      <c r="I32" s="128"/>
      <c r="J32" s="104" t="s">
        <v>771</v>
      </c>
      <c r="S32" s="96">
        <v>27</v>
      </c>
    </row>
    <row r="33" spans="1:19" ht="51" x14ac:dyDescent="0.2">
      <c r="A33" s="47">
        <v>28</v>
      </c>
      <c r="B33" s="25" t="s">
        <v>541</v>
      </c>
      <c r="C33" s="130">
        <v>23</v>
      </c>
      <c r="D33" s="128"/>
      <c r="E33" s="128"/>
      <c r="F33" s="128"/>
      <c r="G33" s="128"/>
      <c r="H33" s="128" t="s">
        <v>20</v>
      </c>
      <c r="I33" s="128"/>
      <c r="J33" s="104"/>
      <c r="S33" s="96">
        <v>28</v>
      </c>
    </row>
    <row r="34" spans="1:19" ht="90" x14ac:dyDescent="0.2">
      <c r="A34" s="47">
        <v>29</v>
      </c>
      <c r="B34" s="25" t="s">
        <v>542</v>
      </c>
      <c r="C34" s="130">
        <v>24</v>
      </c>
      <c r="D34" s="128"/>
      <c r="E34" s="128" t="s">
        <v>20</v>
      </c>
      <c r="F34" s="128" t="s">
        <v>20</v>
      </c>
      <c r="G34" s="128"/>
      <c r="H34" s="128"/>
      <c r="I34" s="128"/>
      <c r="J34" s="104" t="s">
        <v>772</v>
      </c>
      <c r="S34" s="96">
        <v>29</v>
      </c>
    </row>
    <row r="35" spans="1:19" ht="67.5" x14ac:dyDescent="0.2">
      <c r="A35" s="47">
        <v>30</v>
      </c>
      <c r="B35" s="25" t="s">
        <v>543</v>
      </c>
      <c r="C35" s="130">
        <v>24</v>
      </c>
      <c r="D35" s="128"/>
      <c r="E35" s="128"/>
      <c r="F35" s="128"/>
      <c r="G35" s="128" t="s">
        <v>20</v>
      </c>
      <c r="H35" s="128"/>
      <c r="I35" s="128"/>
      <c r="J35" s="104" t="s">
        <v>696</v>
      </c>
      <c r="S35" s="96">
        <v>30</v>
      </c>
    </row>
    <row r="36" spans="1:19" ht="25.5" x14ac:dyDescent="0.2">
      <c r="A36" s="47">
        <v>31</v>
      </c>
      <c r="B36" s="25" t="s">
        <v>544</v>
      </c>
      <c r="C36" s="130">
        <v>24</v>
      </c>
      <c r="D36" s="128"/>
      <c r="E36" s="128"/>
      <c r="F36" s="128"/>
      <c r="G36" s="128"/>
      <c r="H36" s="128" t="s">
        <v>20</v>
      </c>
      <c r="I36" s="128"/>
      <c r="J36" s="104"/>
      <c r="S36" s="96">
        <v>31</v>
      </c>
    </row>
    <row r="37" spans="1:19" ht="19.5" customHeight="1" x14ac:dyDescent="0.2">
      <c r="A37" s="47">
        <v>32</v>
      </c>
      <c r="B37" s="25" t="s">
        <v>545</v>
      </c>
      <c r="C37" s="130">
        <v>25</v>
      </c>
      <c r="D37" s="128"/>
      <c r="E37" s="128"/>
      <c r="F37" s="128" t="s">
        <v>20</v>
      </c>
      <c r="G37" s="128"/>
      <c r="H37" s="128"/>
      <c r="I37" s="128"/>
      <c r="J37" s="104" t="s">
        <v>697</v>
      </c>
      <c r="S37" s="96">
        <v>32</v>
      </c>
    </row>
    <row r="38" spans="1:19" ht="26.25" customHeight="1" x14ac:dyDescent="0.2">
      <c r="A38" s="47">
        <v>33</v>
      </c>
      <c r="B38" s="25" t="s">
        <v>546</v>
      </c>
      <c r="C38" s="130">
        <v>26</v>
      </c>
      <c r="D38" s="128"/>
      <c r="E38" s="128" t="s">
        <v>20</v>
      </c>
      <c r="F38" s="128" t="s">
        <v>20</v>
      </c>
      <c r="G38" s="128"/>
      <c r="H38" s="128"/>
      <c r="I38" s="128"/>
      <c r="J38" s="104" t="s">
        <v>695</v>
      </c>
      <c r="S38" s="96">
        <v>33</v>
      </c>
    </row>
    <row r="39" spans="1:19" ht="180" x14ac:dyDescent="0.2">
      <c r="A39" s="47">
        <v>34</v>
      </c>
      <c r="B39" s="25" t="s">
        <v>547</v>
      </c>
      <c r="C39" s="130">
        <v>27</v>
      </c>
      <c r="D39" s="128"/>
      <c r="E39" s="128"/>
      <c r="F39" s="128"/>
      <c r="G39" s="128" t="s">
        <v>20</v>
      </c>
      <c r="H39" s="128"/>
      <c r="I39" s="128"/>
      <c r="J39" s="104" t="s">
        <v>730</v>
      </c>
      <c r="S39" s="96">
        <v>34</v>
      </c>
    </row>
    <row r="40" spans="1:19" ht="43.5" customHeight="1" x14ac:dyDescent="0.2">
      <c r="A40" s="47">
        <v>35</v>
      </c>
      <c r="B40" s="25" t="s">
        <v>548</v>
      </c>
      <c r="C40" s="130">
        <v>28</v>
      </c>
      <c r="D40" s="128"/>
      <c r="E40" s="128"/>
      <c r="F40" s="128"/>
      <c r="G40" s="128" t="s">
        <v>20</v>
      </c>
      <c r="H40" s="128"/>
      <c r="I40" s="128"/>
      <c r="J40" s="104" t="s">
        <v>705</v>
      </c>
      <c r="S40" s="96">
        <v>35</v>
      </c>
    </row>
    <row r="41" spans="1:19" ht="15" customHeight="1" x14ac:dyDescent="0.2">
      <c r="A41" s="365" t="s">
        <v>585</v>
      </c>
      <c r="B41" s="365"/>
      <c r="C41" s="365"/>
      <c r="D41" s="365"/>
      <c r="E41" s="365"/>
      <c r="F41" s="365"/>
      <c r="G41" s="365"/>
      <c r="H41" s="365"/>
      <c r="I41" s="365"/>
      <c r="J41" s="365"/>
    </row>
    <row r="42" spans="1:19" x14ac:dyDescent="0.2">
      <c r="A42" s="365" t="s">
        <v>586</v>
      </c>
      <c r="B42" s="365"/>
      <c r="C42" s="365"/>
      <c r="D42" s="365"/>
      <c r="E42" s="365"/>
      <c r="F42" s="365"/>
      <c r="G42" s="365"/>
      <c r="H42" s="365"/>
      <c r="I42" s="365"/>
      <c r="J42" s="365"/>
    </row>
    <row r="43" spans="1:19" ht="15" x14ac:dyDescent="0.25">
      <c r="A43" s="60"/>
      <c r="B43" s="56"/>
      <c r="C43" s="56"/>
      <c r="D43" s="56"/>
      <c r="E43" s="56"/>
      <c r="F43" s="56"/>
      <c r="G43" s="56"/>
      <c r="H43" s="56"/>
      <c r="I43" s="56"/>
      <c r="J43" s="56"/>
    </row>
  </sheetData>
  <sheetProtection password="C71F" sheet="1" objects="1" scenarios="1" formatRows="0"/>
  <mergeCells count="15">
    <mergeCell ref="A1:J1"/>
    <mergeCell ref="A3:J3"/>
    <mergeCell ref="A2:J2"/>
    <mergeCell ref="A41:J41"/>
    <mergeCell ref="A42:J42"/>
    <mergeCell ref="J4:J5"/>
    <mergeCell ref="G4:G5"/>
    <mergeCell ref="H4:H5"/>
    <mergeCell ref="I4:I5"/>
    <mergeCell ref="A4:A5"/>
    <mergeCell ref="B4:B5"/>
    <mergeCell ref="C4:C5"/>
    <mergeCell ref="D4:D5"/>
    <mergeCell ref="E4:E5"/>
    <mergeCell ref="F4:F5"/>
  </mergeCells>
  <dataValidations count="1">
    <dataValidation type="custom" allowBlank="1" showDropDown="1" showInputMessage="1" showErrorMessage="1" error="Valor NO Válido." prompt="Ingrese &quot;X&quot;" sqref="D6:I40">
      <formula1>COUNTIF(Respuesta_SINO,TRIM(CELL("contenido")))=1</formula1>
    </dataValidation>
  </dataValidations>
  <hyperlinks>
    <hyperlink ref="M2" location="Principal!A1" display="Volver al Indice"/>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AC1390"/>
  <sheetViews>
    <sheetView topLeftCell="A211" zoomScale="70" zoomScaleNormal="70" workbookViewId="0">
      <selection activeCell="P274" sqref="P274"/>
    </sheetView>
  </sheetViews>
  <sheetFormatPr baseColWidth="10" defaultRowHeight="15" x14ac:dyDescent="0.25"/>
  <cols>
    <col min="1" max="1" width="10.7109375" customWidth="1"/>
    <col min="2" max="2" width="12.5703125" bestFit="1" customWidth="1"/>
    <col min="3" max="3" width="6.42578125" bestFit="1" customWidth="1"/>
    <col min="4" max="11" width="6.85546875" bestFit="1" customWidth="1"/>
    <col min="12" max="12" width="7.7109375" bestFit="1" customWidth="1"/>
    <col min="13" max="13" width="7.28515625" bestFit="1" customWidth="1"/>
    <col min="14" max="14" width="7.7109375" bestFit="1" customWidth="1"/>
    <col min="15" max="15" width="6.140625" customWidth="1"/>
    <col min="16" max="16" width="5.7109375" customWidth="1"/>
    <col min="17" max="17" width="7.140625" customWidth="1"/>
    <col min="18" max="18" width="5.85546875" customWidth="1"/>
    <col min="19" max="19" width="5.28515625" customWidth="1"/>
    <col min="20" max="20" width="6.7109375" customWidth="1"/>
    <col min="21" max="21" width="5.28515625" customWidth="1"/>
    <col min="22" max="22" width="6.42578125" customWidth="1"/>
    <col min="23" max="23" width="5.7109375" customWidth="1"/>
    <col min="24" max="24" width="5.42578125" customWidth="1"/>
    <col min="25" max="25" width="7.7109375" bestFit="1" customWidth="1"/>
    <col min="26" max="26" width="7.28515625" bestFit="1" customWidth="1"/>
    <col min="27" max="27" width="7.7109375" bestFit="1" customWidth="1"/>
    <col min="28" max="28" width="6" bestFit="1" customWidth="1"/>
    <col min="29" max="30" width="10.140625" bestFit="1" customWidth="1"/>
  </cols>
  <sheetData>
    <row r="1" spans="1:29" x14ac:dyDescent="0.25">
      <c r="A1" s="111" t="s">
        <v>631</v>
      </c>
      <c r="B1" s="111" t="s">
        <v>618</v>
      </c>
      <c r="C1" s="111" t="s">
        <v>619</v>
      </c>
      <c r="D1" s="111" t="s">
        <v>620</v>
      </c>
      <c r="E1" s="111" t="s">
        <v>621</v>
      </c>
      <c r="F1" s="111" t="s">
        <v>622</v>
      </c>
      <c r="G1" s="111" t="s">
        <v>623</v>
      </c>
      <c r="H1" s="111" t="s">
        <v>624</v>
      </c>
      <c r="I1" s="111" t="s">
        <v>625</v>
      </c>
      <c r="J1" s="111" t="s">
        <v>626</v>
      </c>
      <c r="K1" s="111" t="s">
        <v>627</v>
      </c>
      <c r="L1" s="111" t="s">
        <v>628</v>
      </c>
      <c r="M1" s="111" t="s">
        <v>629</v>
      </c>
      <c r="N1" s="111" t="s">
        <v>630</v>
      </c>
      <c r="O1" s="111" t="s">
        <v>634</v>
      </c>
      <c r="P1" s="111" t="s">
        <v>636</v>
      </c>
      <c r="Q1" s="111" t="s">
        <v>637</v>
      </c>
      <c r="R1" s="111" t="s">
        <v>638</v>
      </c>
      <c r="S1" s="111" t="s">
        <v>639</v>
      </c>
      <c r="T1" s="111" t="s">
        <v>640</v>
      </c>
      <c r="U1" s="111" t="s">
        <v>641</v>
      </c>
      <c r="V1" s="111" t="s">
        <v>642</v>
      </c>
      <c r="W1" s="111" t="s">
        <v>643</v>
      </c>
      <c r="X1" s="111" t="s">
        <v>644</v>
      </c>
      <c r="Y1" s="111" t="s">
        <v>645</v>
      </c>
      <c r="Z1" s="111" t="s">
        <v>646</v>
      </c>
      <c r="AA1" s="111" t="s">
        <v>647</v>
      </c>
      <c r="AB1" s="111" t="s">
        <v>648</v>
      </c>
      <c r="AC1" s="116" t="s">
        <v>635</v>
      </c>
    </row>
    <row r="2" spans="1:29" x14ac:dyDescent="0.25">
      <c r="A2" s="112" t="s">
        <v>632</v>
      </c>
      <c r="B2" s="112">
        <v>1</v>
      </c>
      <c r="C2" s="114"/>
      <c r="D2" s="114"/>
      <c r="E2" s="114"/>
      <c r="F2" s="114"/>
      <c r="G2" s="114"/>
      <c r="H2" s="114"/>
      <c r="I2" s="114"/>
      <c r="J2" s="114"/>
      <c r="K2" s="114"/>
      <c r="L2" s="114"/>
      <c r="M2" s="114"/>
      <c r="N2" s="114"/>
      <c r="P2" s="114"/>
      <c r="Q2" s="114"/>
      <c r="R2" s="114"/>
      <c r="S2" s="114"/>
      <c r="T2" s="114"/>
      <c r="U2" s="114"/>
      <c r="V2" s="114"/>
      <c r="W2" s="114"/>
      <c r="X2" s="114"/>
      <c r="Y2" s="114"/>
      <c r="Z2" s="114"/>
      <c r="AA2" s="114"/>
      <c r="AC2">
        <f t="shared" ref="AC2:AC36" si="0">IF(OR(C2&gt;P2,D2&gt;Q2,E2&gt;R2),1,0)</f>
        <v>0</v>
      </c>
    </row>
    <row r="3" spans="1:29" x14ac:dyDescent="0.25">
      <c r="A3" s="112" t="s">
        <v>632</v>
      </c>
      <c r="B3" s="112">
        <v>2</v>
      </c>
      <c r="C3" s="114"/>
      <c r="D3" s="114"/>
      <c r="E3" s="114"/>
      <c r="F3" s="114"/>
      <c r="G3" s="114"/>
      <c r="H3" s="114"/>
      <c r="I3" s="114"/>
      <c r="J3" s="114"/>
      <c r="K3" s="114"/>
      <c r="L3" s="114"/>
      <c r="M3" s="114"/>
      <c r="N3" s="114"/>
      <c r="P3" s="114"/>
      <c r="Q3" s="114"/>
      <c r="R3" s="114"/>
      <c r="S3" s="114"/>
      <c r="T3" s="114"/>
      <c r="U3" s="114"/>
      <c r="V3" s="114"/>
      <c r="W3" s="114"/>
      <c r="X3" s="114"/>
      <c r="Y3" s="114"/>
      <c r="Z3" s="114"/>
      <c r="AA3" s="114"/>
      <c r="AC3">
        <f t="shared" si="0"/>
        <v>0</v>
      </c>
    </row>
    <row r="4" spans="1:29" x14ac:dyDescent="0.25">
      <c r="A4" s="112" t="s">
        <v>632</v>
      </c>
      <c r="B4" s="112">
        <v>3</v>
      </c>
      <c r="C4" s="114"/>
      <c r="D4" s="114"/>
      <c r="E4" s="114"/>
      <c r="F4" s="114"/>
      <c r="G4" s="114"/>
      <c r="H4" s="114"/>
      <c r="I4" s="114"/>
      <c r="J4" s="114"/>
      <c r="K4" s="114"/>
      <c r="L4" s="114"/>
      <c r="M4" s="114"/>
      <c r="N4" s="114"/>
      <c r="P4" s="114"/>
      <c r="Q4" s="114"/>
      <c r="R4" s="114"/>
      <c r="S4" s="114"/>
      <c r="T4" s="114"/>
      <c r="U4" s="114"/>
      <c r="V4" s="114"/>
      <c r="W4" s="114"/>
      <c r="X4" s="114"/>
      <c r="Y4" s="114"/>
      <c r="Z4" s="114"/>
      <c r="AA4" s="114"/>
      <c r="AC4">
        <f t="shared" si="0"/>
        <v>0</v>
      </c>
    </row>
    <row r="5" spans="1:29" x14ac:dyDescent="0.25">
      <c r="A5" s="112" t="s">
        <v>632</v>
      </c>
      <c r="B5" s="112">
        <v>4</v>
      </c>
      <c r="C5" s="114"/>
      <c r="D5" s="114"/>
      <c r="E5" s="114"/>
      <c r="F5" s="114"/>
      <c r="G5" s="114"/>
      <c r="H5" s="114"/>
      <c r="I5" s="114"/>
      <c r="J5" s="114"/>
      <c r="K5" s="114"/>
      <c r="L5" s="114"/>
      <c r="M5" s="114"/>
      <c r="N5" s="114"/>
      <c r="P5" s="114"/>
      <c r="Q5" s="114"/>
      <c r="R5" s="114"/>
      <c r="S5" s="114"/>
      <c r="T5" s="114"/>
      <c r="U5" s="114"/>
      <c r="V5" s="114"/>
      <c r="W5" s="114"/>
      <c r="X5" s="114"/>
      <c r="Y5" s="114"/>
      <c r="Z5" s="114"/>
      <c r="AA5" s="114"/>
      <c r="AC5">
        <f t="shared" si="0"/>
        <v>0</v>
      </c>
    </row>
    <row r="6" spans="1:29" x14ac:dyDescent="0.25">
      <c r="A6" s="112" t="s">
        <v>632</v>
      </c>
      <c r="B6" s="112">
        <v>5</v>
      </c>
      <c r="C6" s="114"/>
      <c r="D6" s="114"/>
      <c r="E6" s="114"/>
      <c r="F6" s="114"/>
      <c r="G6" s="114"/>
      <c r="H6" s="114"/>
      <c r="I6" s="114"/>
      <c r="J6" s="114"/>
      <c r="K6" s="114"/>
      <c r="L6" s="114"/>
      <c r="M6" s="114"/>
      <c r="N6" s="114"/>
      <c r="P6" s="114"/>
      <c r="Q6" s="114"/>
      <c r="R6" s="114"/>
      <c r="S6" s="114"/>
      <c r="T6" s="114"/>
      <c r="U6" s="114"/>
      <c r="V6" s="114"/>
      <c r="W6" s="114"/>
      <c r="X6" s="114"/>
      <c r="Y6" s="114"/>
      <c r="Z6" s="114"/>
      <c r="AA6" s="114"/>
      <c r="AC6">
        <f t="shared" si="0"/>
        <v>0</v>
      </c>
    </row>
    <row r="7" spans="1:29" x14ac:dyDescent="0.25">
      <c r="A7" s="112" t="s">
        <v>632</v>
      </c>
      <c r="B7" s="112">
        <v>6</v>
      </c>
      <c r="C7" s="114"/>
      <c r="D7" s="114"/>
      <c r="E7" s="114"/>
      <c r="F7" s="114"/>
      <c r="G7" s="114"/>
      <c r="H7" s="114"/>
      <c r="I7" s="114"/>
      <c r="J7" s="114"/>
      <c r="K7" s="114"/>
      <c r="L7" s="114"/>
      <c r="M7" s="114"/>
      <c r="N7" s="114"/>
      <c r="P7" s="114"/>
      <c r="Q7" s="114"/>
      <c r="R7" s="114"/>
      <c r="S7" s="114"/>
      <c r="T7" s="114"/>
      <c r="U7" s="114"/>
      <c r="V7" s="114"/>
      <c r="W7" s="114"/>
      <c r="X7" s="114"/>
      <c r="Y7" s="114"/>
      <c r="Z7" s="114"/>
      <c r="AA7" s="114"/>
      <c r="AC7">
        <f t="shared" si="0"/>
        <v>0</v>
      </c>
    </row>
    <row r="8" spans="1:29" x14ac:dyDescent="0.25">
      <c r="A8" s="112" t="s">
        <v>632</v>
      </c>
      <c r="B8" s="112">
        <v>7</v>
      </c>
      <c r="C8" s="114"/>
      <c r="D8" s="114"/>
      <c r="E8" s="114"/>
      <c r="F8" s="114"/>
      <c r="G8" s="114"/>
      <c r="H8" s="114"/>
      <c r="I8" s="114"/>
      <c r="J8" s="114"/>
      <c r="K8" s="114"/>
      <c r="L8" s="114"/>
      <c r="M8" s="114"/>
      <c r="N8" s="114"/>
      <c r="P8" s="114"/>
      <c r="Q8" s="114"/>
      <c r="R8" s="114"/>
      <c r="S8" s="114"/>
      <c r="T8" s="114"/>
      <c r="U8" s="114"/>
      <c r="V8" s="114"/>
      <c r="W8" s="114"/>
      <c r="X8" s="114"/>
      <c r="Y8" s="114"/>
      <c r="Z8" s="114"/>
      <c r="AA8" s="114"/>
      <c r="AC8">
        <f t="shared" si="0"/>
        <v>0</v>
      </c>
    </row>
    <row r="9" spans="1:29" x14ac:dyDescent="0.25">
      <c r="A9" s="112" t="s">
        <v>632</v>
      </c>
      <c r="B9" s="112">
        <v>8</v>
      </c>
      <c r="C9" s="114"/>
      <c r="D9" s="114"/>
      <c r="E9" s="114"/>
      <c r="F9" s="114"/>
      <c r="G9" s="114"/>
      <c r="H9" s="114"/>
      <c r="I9" s="114"/>
      <c r="J9" s="114"/>
      <c r="K9" s="114"/>
      <c r="L9" s="114"/>
      <c r="M9" s="114"/>
      <c r="N9" s="114"/>
      <c r="P9" s="114"/>
      <c r="Q9" s="114"/>
      <c r="R9" s="114"/>
      <c r="S9" s="114"/>
      <c r="T9" s="114"/>
      <c r="U9" s="114"/>
      <c r="V9" s="114"/>
      <c r="W9" s="114"/>
      <c r="X9" s="114"/>
      <c r="Y9" s="114"/>
      <c r="Z9" s="114"/>
      <c r="AA9" s="114"/>
      <c r="AC9">
        <f t="shared" si="0"/>
        <v>0</v>
      </c>
    </row>
    <row r="10" spans="1:29" x14ac:dyDescent="0.25">
      <c r="A10" s="112" t="s">
        <v>632</v>
      </c>
      <c r="B10" s="112">
        <v>9</v>
      </c>
      <c r="C10" s="114"/>
      <c r="D10" s="114"/>
      <c r="E10" s="114"/>
      <c r="F10" s="114"/>
      <c r="G10" s="114"/>
      <c r="H10" s="114"/>
      <c r="I10" s="114"/>
      <c r="J10" s="114"/>
      <c r="K10" s="114"/>
      <c r="L10" s="114"/>
      <c r="M10" s="114"/>
      <c r="N10" s="114"/>
      <c r="P10" s="114"/>
      <c r="Q10" s="114"/>
      <c r="R10" s="114"/>
      <c r="S10" s="114"/>
      <c r="T10" s="114"/>
      <c r="U10" s="114"/>
      <c r="V10" s="114"/>
      <c r="W10" s="114"/>
      <c r="X10" s="114"/>
      <c r="Y10" s="114"/>
      <c r="Z10" s="114"/>
      <c r="AA10" s="114"/>
      <c r="AC10">
        <f t="shared" si="0"/>
        <v>0</v>
      </c>
    </row>
    <row r="11" spans="1:29" x14ac:dyDescent="0.25">
      <c r="A11" s="112" t="s">
        <v>632</v>
      </c>
      <c r="B11" s="112">
        <v>10</v>
      </c>
      <c r="C11" s="114"/>
      <c r="D11" s="114"/>
      <c r="E11" s="114"/>
      <c r="F11" s="114"/>
      <c r="G11" s="114"/>
      <c r="H11" s="114"/>
      <c r="I11" s="114"/>
      <c r="J11" s="114"/>
      <c r="K11" s="114"/>
      <c r="L11" s="114"/>
      <c r="M11" s="114"/>
      <c r="N11" s="114"/>
      <c r="P11" s="114"/>
      <c r="Q11" s="114"/>
      <c r="R11" s="114"/>
      <c r="S11" s="114"/>
      <c r="T11" s="114"/>
      <c r="U11" s="114"/>
      <c r="V11" s="114"/>
      <c r="W11" s="114"/>
      <c r="X11" s="114"/>
      <c r="Y11" s="114"/>
      <c r="Z11" s="114"/>
      <c r="AA11" s="114"/>
      <c r="AC11">
        <f t="shared" si="0"/>
        <v>0</v>
      </c>
    </row>
    <row r="12" spans="1:29" x14ac:dyDescent="0.25">
      <c r="A12" s="112" t="s">
        <v>632</v>
      </c>
      <c r="B12" s="112">
        <v>11</v>
      </c>
      <c r="C12" s="114"/>
      <c r="D12" s="114"/>
      <c r="E12" s="114"/>
      <c r="F12" s="114"/>
      <c r="G12" s="114"/>
      <c r="H12" s="114"/>
      <c r="I12" s="114"/>
      <c r="J12" s="114"/>
      <c r="K12" s="114"/>
      <c r="L12" s="114"/>
      <c r="M12" s="114"/>
      <c r="N12" s="114"/>
      <c r="P12" s="114"/>
      <c r="Q12" s="114"/>
      <c r="R12" s="114"/>
      <c r="S12" s="114"/>
      <c r="T12" s="114"/>
      <c r="U12" s="114"/>
      <c r="V12" s="114"/>
      <c r="W12" s="114"/>
      <c r="X12" s="114"/>
      <c r="Y12" s="114"/>
      <c r="Z12" s="114"/>
      <c r="AA12" s="114"/>
      <c r="AC12">
        <f t="shared" si="0"/>
        <v>0</v>
      </c>
    </row>
    <row r="13" spans="1:29" x14ac:dyDescent="0.25">
      <c r="A13" s="112" t="s">
        <v>632</v>
      </c>
      <c r="B13" s="112">
        <v>12</v>
      </c>
      <c r="C13" s="114"/>
      <c r="D13" s="114"/>
      <c r="E13" s="114"/>
      <c r="F13" s="114"/>
      <c r="G13" s="114"/>
      <c r="H13" s="114"/>
      <c r="I13" s="114"/>
      <c r="J13" s="114"/>
      <c r="K13" s="114"/>
      <c r="L13" s="114"/>
      <c r="M13" s="114"/>
      <c r="N13" s="114"/>
      <c r="P13" s="114"/>
      <c r="Q13" s="114"/>
      <c r="R13" s="114"/>
      <c r="S13" s="114"/>
      <c r="T13" s="114"/>
      <c r="U13" s="114"/>
      <c r="V13" s="114"/>
      <c r="W13" s="114"/>
      <c r="X13" s="114"/>
      <c r="Y13" s="114"/>
      <c r="Z13" s="114"/>
      <c r="AA13" s="114"/>
      <c r="AC13">
        <f t="shared" si="0"/>
        <v>0</v>
      </c>
    </row>
    <row r="14" spans="1:29" x14ac:dyDescent="0.25">
      <c r="A14" s="112" t="s">
        <v>632</v>
      </c>
      <c r="B14" s="112">
        <v>13</v>
      </c>
      <c r="C14" s="114"/>
      <c r="D14" s="114"/>
      <c r="E14" s="114"/>
      <c r="F14" s="114"/>
      <c r="G14" s="114"/>
      <c r="H14" s="114"/>
      <c r="I14" s="114"/>
      <c r="J14" s="114"/>
      <c r="K14" s="114"/>
      <c r="L14" s="114"/>
      <c r="M14" s="114"/>
      <c r="N14" s="114"/>
      <c r="P14" s="114"/>
      <c r="Q14" s="114"/>
      <c r="R14" s="114"/>
      <c r="S14" s="114"/>
      <c r="T14" s="114"/>
      <c r="U14" s="114"/>
      <c r="V14" s="114"/>
      <c r="W14" s="114"/>
      <c r="X14" s="114"/>
      <c r="Y14" s="114"/>
      <c r="Z14" s="114"/>
      <c r="AA14" s="114"/>
      <c r="AC14">
        <f t="shared" si="0"/>
        <v>0</v>
      </c>
    </row>
    <row r="15" spans="1:29" x14ac:dyDescent="0.25">
      <c r="A15" s="112" t="s">
        <v>632</v>
      </c>
      <c r="B15" s="112">
        <v>14</v>
      </c>
      <c r="C15" s="114"/>
      <c r="D15" s="114"/>
      <c r="E15" s="114"/>
      <c r="F15" s="114"/>
      <c r="G15" s="114"/>
      <c r="H15" s="114"/>
      <c r="I15" s="114"/>
      <c r="J15" s="114"/>
      <c r="K15" s="114"/>
      <c r="L15" s="114"/>
      <c r="M15" s="114"/>
      <c r="N15" s="114"/>
      <c r="P15" s="114"/>
      <c r="Q15" s="114"/>
      <c r="R15" s="114"/>
      <c r="S15" s="114"/>
      <c r="T15" s="114"/>
      <c r="U15" s="114"/>
      <c r="V15" s="114"/>
      <c r="W15" s="114"/>
      <c r="X15" s="114"/>
      <c r="Y15" s="114"/>
      <c r="Z15" s="114"/>
      <c r="AA15" s="114"/>
      <c r="AC15">
        <f t="shared" si="0"/>
        <v>0</v>
      </c>
    </row>
    <row r="16" spans="1:29" x14ac:dyDescent="0.25">
      <c r="A16" s="112" t="s">
        <v>632</v>
      </c>
      <c r="B16" s="112">
        <v>15</v>
      </c>
      <c r="C16" s="114"/>
      <c r="D16" s="114"/>
      <c r="E16" s="114"/>
      <c r="F16" s="114"/>
      <c r="G16" s="114"/>
      <c r="H16" s="114"/>
      <c r="I16" s="114"/>
      <c r="J16" s="114"/>
      <c r="K16" s="114"/>
      <c r="L16" s="114"/>
      <c r="M16" s="114"/>
      <c r="N16" s="114"/>
      <c r="P16" s="114"/>
      <c r="Q16" s="114"/>
      <c r="R16" s="114"/>
      <c r="S16" s="114"/>
      <c r="T16" s="114"/>
      <c r="U16" s="114"/>
      <c r="V16" s="114"/>
      <c r="W16" s="114"/>
      <c r="X16" s="114"/>
      <c r="Y16" s="114"/>
      <c r="Z16" s="114"/>
      <c r="AA16" s="114"/>
      <c r="AC16">
        <f t="shared" si="0"/>
        <v>0</v>
      </c>
    </row>
    <row r="17" spans="1:29" x14ac:dyDescent="0.25">
      <c r="A17" s="112" t="s">
        <v>632</v>
      </c>
      <c r="B17" s="112">
        <v>16</v>
      </c>
      <c r="C17" s="114"/>
      <c r="D17" s="114"/>
      <c r="E17" s="114"/>
      <c r="F17" s="114"/>
      <c r="G17" s="114"/>
      <c r="H17" s="114"/>
      <c r="I17" s="114"/>
      <c r="J17" s="114"/>
      <c r="K17" s="114"/>
      <c r="L17" s="114"/>
      <c r="M17" s="114"/>
      <c r="N17" s="114"/>
      <c r="P17" s="114"/>
      <c r="Q17" s="114"/>
      <c r="R17" s="114"/>
      <c r="S17" s="114"/>
      <c r="T17" s="114"/>
      <c r="U17" s="114"/>
      <c r="V17" s="114"/>
      <c r="W17" s="114"/>
      <c r="X17" s="114"/>
      <c r="Y17" s="114"/>
      <c r="Z17" s="114"/>
      <c r="AA17" s="114"/>
      <c r="AC17">
        <f t="shared" si="0"/>
        <v>0</v>
      </c>
    </row>
    <row r="18" spans="1:29" x14ac:dyDescent="0.25">
      <c r="A18" s="112" t="s">
        <v>632</v>
      </c>
      <c r="B18" s="112">
        <v>17</v>
      </c>
      <c r="C18" s="114"/>
      <c r="D18" s="114"/>
      <c r="E18" s="114"/>
      <c r="F18" s="114"/>
      <c r="G18" s="114"/>
      <c r="H18" s="114"/>
      <c r="I18" s="114"/>
      <c r="J18" s="114"/>
      <c r="K18" s="114"/>
      <c r="L18" s="114"/>
      <c r="M18" s="114"/>
      <c r="N18" s="114"/>
      <c r="P18" s="114"/>
      <c r="Q18" s="114"/>
      <c r="R18" s="114"/>
      <c r="S18" s="114"/>
      <c r="T18" s="114"/>
      <c r="U18" s="114"/>
      <c r="V18" s="114"/>
      <c r="W18" s="114"/>
      <c r="X18" s="114"/>
      <c r="Y18" s="114"/>
      <c r="Z18" s="114"/>
      <c r="AA18" s="114"/>
      <c r="AC18">
        <f t="shared" si="0"/>
        <v>0</v>
      </c>
    </row>
    <row r="19" spans="1:29" x14ac:dyDescent="0.25">
      <c r="A19" s="112" t="s">
        <v>632</v>
      </c>
      <c r="B19" s="112">
        <v>18</v>
      </c>
      <c r="C19" s="114"/>
      <c r="D19" s="114"/>
      <c r="E19" s="114"/>
      <c r="F19" s="114"/>
      <c r="G19" s="114"/>
      <c r="H19" s="114"/>
      <c r="I19" s="114"/>
      <c r="J19" s="114"/>
      <c r="K19" s="114"/>
      <c r="L19" s="114"/>
      <c r="M19" s="114"/>
      <c r="N19" s="114"/>
      <c r="P19" s="114"/>
      <c r="Q19" s="114"/>
      <c r="R19" s="114"/>
      <c r="S19" s="114"/>
      <c r="T19" s="114"/>
      <c r="U19" s="114"/>
      <c r="V19" s="114"/>
      <c r="W19" s="114"/>
      <c r="X19" s="114"/>
      <c r="Y19" s="114"/>
      <c r="Z19" s="114"/>
      <c r="AA19" s="114"/>
      <c r="AC19">
        <f t="shared" si="0"/>
        <v>0</v>
      </c>
    </row>
    <row r="20" spans="1:29" x14ac:dyDescent="0.25">
      <c r="A20" s="112" t="s">
        <v>632</v>
      </c>
      <c r="B20" s="112">
        <v>19</v>
      </c>
      <c r="C20" s="114"/>
      <c r="D20" s="114"/>
      <c r="E20" s="114"/>
      <c r="F20" s="114"/>
      <c r="G20" s="114"/>
      <c r="H20" s="114"/>
      <c r="I20" s="114"/>
      <c r="J20" s="114"/>
      <c r="K20" s="114"/>
      <c r="L20" s="114"/>
      <c r="M20" s="114"/>
      <c r="N20" s="114"/>
      <c r="P20" s="114"/>
      <c r="Q20" s="114"/>
      <c r="R20" s="114"/>
      <c r="S20" s="114"/>
      <c r="T20" s="114"/>
      <c r="U20" s="114"/>
      <c r="V20" s="114"/>
      <c r="W20" s="114"/>
      <c r="X20" s="114"/>
      <c r="Y20" s="114"/>
      <c r="Z20" s="114"/>
      <c r="AA20" s="114"/>
      <c r="AC20">
        <f t="shared" si="0"/>
        <v>0</v>
      </c>
    </row>
    <row r="21" spans="1:29" x14ac:dyDescent="0.25">
      <c r="A21" s="112" t="s">
        <v>632</v>
      </c>
      <c r="B21" s="112">
        <v>20</v>
      </c>
      <c r="C21" s="114"/>
      <c r="D21" s="114"/>
      <c r="E21" s="114"/>
      <c r="F21" s="114"/>
      <c r="G21" s="114"/>
      <c r="H21" s="114"/>
      <c r="I21" s="114"/>
      <c r="J21" s="114"/>
      <c r="K21" s="114"/>
      <c r="L21" s="114"/>
      <c r="M21" s="114"/>
      <c r="N21" s="114"/>
      <c r="P21" s="114"/>
      <c r="Q21" s="114"/>
      <c r="R21" s="114"/>
      <c r="S21" s="114"/>
      <c r="T21" s="114"/>
      <c r="U21" s="114"/>
      <c r="V21" s="114"/>
      <c r="W21" s="114"/>
      <c r="X21" s="114"/>
      <c r="Y21" s="114"/>
      <c r="Z21" s="114"/>
      <c r="AA21" s="114"/>
      <c r="AC21">
        <f t="shared" si="0"/>
        <v>0</v>
      </c>
    </row>
    <row r="22" spans="1:29" x14ac:dyDescent="0.25">
      <c r="A22" s="112" t="s">
        <v>632</v>
      </c>
      <c r="B22" s="112">
        <v>21</v>
      </c>
      <c r="C22" s="114"/>
      <c r="D22" s="114"/>
      <c r="E22" s="114"/>
      <c r="F22" s="114"/>
      <c r="G22" s="114"/>
      <c r="H22" s="114"/>
      <c r="I22" s="114"/>
      <c r="J22" s="114"/>
      <c r="K22" s="114"/>
      <c r="L22" s="114"/>
      <c r="M22" s="114"/>
      <c r="N22" s="114"/>
      <c r="P22" s="114"/>
      <c r="Q22" s="114"/>
      <c r="R22" s="114"/>
      <c r="S22" s="114"/>
      <c r="T22" s="114"/>
      <c r="U22" s="114"/>
      <c r="V22" s="114"/>
      <c r="W22" s="114"/>
      <c r="X22" s="114"/>
      <c r="Y22" s="114"/>
      <c r="Z22" s="114"/>
      <c r="AA22" s="114"/>
      <c r="AC22">
        <f t="shared" si="0"/>
        <v>0</v>
      </c>
    </row>
    <row r="23" spans="1:29" x14ac:dyDescent="0.25">
      <c r="A23" s="112" t="s">
        <v>632</v>
      </c>
      <c r="B23" s="112">
        <v>22</v>
      </c>
      <c r="C23" s="114"/>
      <c r="D23" s="114"/>
      <c r="E23" s="114"/>
      <c r="F23" s="114"/>
      <c r="G23" s="114"/>
      <c r="H23" s="114"/>
      <c r="I23" s="114"/>
      <c r="J23" s="114"/>
      <c r="K23" s="114"/>
      <c r="L23" s="114"/>
      <c r="M23" s="114"/>
      <c r="N23" s="114"/>
      <c r="P23" s="114"/>
      <c r="Q23" s="114"/>
      <c r="R23" s="114"/>
      <c r="S23" s="114"/>
      <c r="T23" s="114"/>
      <c r="U23" s="114"/>
      <c r="V23" s="114"/>
      <c r="W23" s="114"/>
      <c r="X23" s="114"/>
      <c r="Y23" s="114"/>
      <c r="Z23" s="114"/>
      <c r="AA23" s="114"/>
      <c r="AC23">
        <f t="shared" si="0"/>
        <v>0</v>
      </c>
    </row>
    <row r="24" spans="1:29" x14ac:dyDescent="0.25">
      <c r="A24" s="112" t="s">
        <v>632</v>
      </c>
      <c r="B24" s="112">
        <v>23</v>
      </c>
      <c r="C24" s="114"/>
      <c r="D24" s="114"/>
      <c r="E24" s="114"/>
      <c r="F24" s="114"/>
      <c r="G24" s="114"/>
      <c r="H24" s="114"/>
      <c r="I24" s="114"/>
      <c r="J24" s="114"/>
      <c r="K24" s="114"/>
      <c r="L24" s="114"/>
      <c r="M24" s="114"/>
      <c r="N24" s="114"/>
      <c r="P24" s="114"/>
      <c r="Q24" s="114"/>
      <c r="R24" s="114"/>
      <c r="S24" s="114"/>
      <c r="T24" s="114"/>
      <c r="U24" s="114"/>
      <c r="V24" s="114"/>
      <c r="W24" s="114"/>
      <c r="X24" s="114"/>
      <c r="Y24" s="114"/>
      <c r="Z24" s="114"/>
      <c r="AA24" s="114"/>
      <c r="AC24">
        <f t="shared" si="0"/>
        <v>0</v>
      </c>
    </row>
    <row r="25" spans="1:29" x14ac:dyDescent="0.25">
      <c r="A25" s="112" t="s">
        <v>632</v>
      </c>
      <c r="B25" s="112">
        <v>24</v>
      </c>
      <c r="C25" s="114"/>
      <c r="D25" s="114"/>
      <c r="E25" s="114"/>
      <c r="F25" s="114"/>
      <c r="G25" s="114"/>
      <c r="H25" s="114"/>
      <c r="I25" s="114"/>
      <c r="J25" s="114"/>
      <c r="K25" s="114"/>
      <c r="L25" s="114"/>
      <c r="M25" s="114"/>
      <c r="N25" s="114"/>
      <c r="P25" s="114"/>
      <c r="Q25" s="114"/>
      <c r="R25" s="114"/>
      <c r="S25" s="114"/>
      <c r="T25" s="114"/>
      <c r="U25" s="114"/>
      <c r="V25" s="114"/>
      <c r="W25" s="114"/>
      <c r="X25" s="114"/>
      <c r="Y25" s="114"/>
      <c r="Z25" s="114"/>
      <c r="AA25" s="114"/>
      <c r="AC25">
        <f t="shared" si="0"/>
        <v>0</v>
      </c>
    </row>
    <row r="26" spans="1:29" x14ac:dyDescent="0.25">
      <c r="A26" s="112" t="s">
        <v>632</v>
      </c>
      <c r="B26" s="112">
        <v>25</v>
      </c>
      <c r="C26" s="114"/>
      <c r="D26" s="114"/>
      <c r="E26" s="114"/>
      <c r="F26" s="114"/>
      <c r="G26" s="114"/>
      <c r="H26" s="114"/>
      <c r="I26" s="114"/>
      <c r="J26" s="114"/>
      <c r="K26" s="114"/>
      <c r="L26" s="114"/>
      <c r="M26" s="114"/>
      <c r="N26" s="114"/>
      <c r="P26" s="114"/>
      <c r="Q26" s="114"/>
      <c r="R26" s="114"/>
      <c r="S26" s="114"/>
      <c r="T26" s="114"/>
      <c r="U26" s="114"/>
      <c r="V26" s="114"/>
      <c r="W26" s="114"/>
      <c r="X26" s="114"/>
      <c r="Y26" s="114"/>
      <c r="Z26" s="114"/>
      <c r="AA26" s="114"/>
      <c r="AC26">
        <f t="shared" si="0"/>
        <v>0</v>
      </c>
    </row>
    <row r="27" spans="1:29" x14ac:dyDescent="0.25">
      <c r="A27" s="112" t="s">
        <v>632</v>
      </c>
      <c r="B27" s="112">
        <v>26</v>
      </c>
      <c r="C27" s="114"/>
      <c r="D27" s="114"/>
      <c r="E27" s="114"/>
      <c r="F27" s="114"/>
      <c r="G27" s="114"/>
      <c r="H27" s="114"/>
      <c r="I27" s="114"/>
      <c r="J27" s="114"/>
      <c r="K27" s="114"/>
      <c r="L27" s="114"/>
      <c r="M27" s="114"/>
      <c r="N27" s="114"/>
      <c r="P27" s="114"/>
      <c r="Q27" s="114"/>
      <c r="R27" s="114"/>
      <c r="S27" s="114"/>
      <c r="T27" s="114"/>
      <c r="U27" s="114"/>
      <c r="V27" s="114"/>
      <c r="W27" s="114"/>
      <c r="X27" s="114"/>
      <c r="Y27" s="114"/>
      <c r="Z27" s="114"/>
      <c r="AA27" s="114"/>
      <c r="AC27">
        <f t="shared" si="0"/>
        <v>0</v>
      </c>
    </row>
    <row r="28" spans="1:29" x14ac:dyDescent="0.25">
      <c r="A28" s="112" t="s">
        <v>632</v>
      </c>
      <c r="B28" s="112">
        <v>27</v>
      </c>
      <c r="C28" s="114"/>
      <c r="D28" s="114"/>
      <c r="E28" s="114"/>
      <c r="F28" s="114"/>
      <c r="G28" s="114"/>
      <c r="H28" s="114"/>
      <c r="I28" s="114"/>
      <c r="J28" s="114"/>
      <c r="K28" s="114"/>
      <c r="L28" s="114"/>
      <c r="M28" s="114"/>
      <c r="N28" s="114"/>
      <c r="P28" s="114"/>
      <c r="Q28" s="114"/>
      <c r="R28" s="114"/>
      <c r="S28" s="114"/>
      <c r="T28" s="114"/>
      <c r="U28" s="114"/>
      <c r="V28" s="114"/>
      <c r="W28" s="114"/>
      <c r="X28" s="114"/>
      <c r="Y28" s="114"/>
      <c r="Z28" s="114"/>
      <c r="AA28" s="114"/>
      <c r="AC28">
        <f t="shared" si="0"/>
        <v>0</v>
      </c>
    </row>
    <row r="29" spans="1:29" x14ac:dyDescent="0.25">
      <c r="A29" s="112" t="s">
        <v>632</v>
      </c>
      <c r="B29" s="112">
        <v>28</v>
      </c>
      <c r="C29" s="114"/>
      <c r="D29" s="114"/>
      <c r="E29" s="114"/>
      <c r="F29" s="114"/>
      <c r="G29" s="114"/>
      <c r="H29" s="114"/>
      <c r="I29" s="114"/>
      <c r="J29" s="114"/>
      <c r="K29" s="114"/>
      <c r="L29" s="114"/>
      <c r="M29" s="114"/>
      <c r="N29" s="114"/>
      <c r="P29" s="114"/>
      <c r="Q29" s="114"/>
      <c r="R29" s="114"/>
      <c r="S29" s="114"/>
      <c r="T29" s="114"/>
      <c r="U29" s="114"/>
      <c r="V29" s="114"/>
      <c r="W29" s="114"/>
      <c r="X29" s="114"/>
      <c r="Y29" s="114"/>
      <c r="Z29" s="114"/>
      <c r="AA29" s="114"/>
      <c r="AC29">
        <f t="shared" si="0"/>
        <v>0</v>
      </c>
    </row>
    <row r="30" spans="1:29" x14ac:dyDescent="0.25">
      <c r="A30" s="112" t="s">
        <v>632</v>
      </c>
      <c r="B30" s="112">
        <v>29</v>
      </c>
      <c r="C30" s="114"/>
      <c r="D30" s="114"/>
      <c r="E30" s="114"/>
      <c r="F30" s="114"/>
      <c r="G30" s="114"/>
      <c r="H30" s="114"/>
      <c r="I30" s="114"/>
      <c r="J30" s="114"/>
      <c r="K30" s="114"/>
      <c r="L30" s="114"/>
      <c r="M30" s="114"/>
      <c r="N30" s="114"/>
      <c r="P30" s="114"/>
      <c r="Q30" s="114"/>
      <c r="R30" s="114"/>
      <c r="S30" s="114"/>
      <c r="T30" s="114"/>
      <c r="U30" s="114"/>
      <c r="V30" s="114"/>
      <c r="W30" s="114"/>
      <c r="X30" s="114"/>
      <c r="Y30" s="114"/>
      <c r="Z30" s="114"/>
      <c r="AA30" s="114"/>
      <c r="AC30">
        <f t="shared" si="0"/>
        <v>0</v>
      </c>
    </row>
    <row r="31" spans="1:29" x14ac:dyDescent="0.25">
      <c r="A31" s="112" t="s">
        <v>632</v>
      </c>
      <c r="B31" s="112">
        <v>30</v>
      </c>
      <c r="C31" s="114"/>
      <c r="D31" s="114"/>
      <c r="E31" s="114"/>
      <c r="F31" s="114"/>
      <c r="G31" s="114"/>
      <c r="H31" s="114"/>
      <c r="I31" s="114"/>
      <c r="J31" s="114"/>
      <c r="K31" s="114"/>
      <c r="L31" s="114"/>
      <c r="M31" s="114"/>
      <c r="N31" s="114"/>
      <c r="P31" s="114"/>
      <c r="Q31" s="114"/>
      <c r="R31" s="114"/>
      <c r="S31" s="114"/>
      <c r="T31" s="114"/>
      <c r="U31" s="114"/>
      <c r="V31" s="114"/>
      <c r="W31" s="114"/>
      <c r="X31" s="114"/>
      <c r="Y31" s="114"/>
      <c r="Z31" s="114"/>
      <c r="AA31" s="114"/>
      <c r="AC31">
        <f t="shared" si="0"/>
        <v>0</v>
      </c>
    </row>
    <row r="32" spans="1:29" x14ac:dyDescent="0.25">
      <c r="A32" s="112" t="s">
        <v>632</v>
      </c>
      <c r="B32" s="112">
        <v>31</v>
      </c>
      <c r="C32" s="114"/>
      <c r="D32" s="114"/>
      <c r="E32" s="114"/>
      <c r="F32" s="114"/>
      <c r="G32" s="114"/>
      <c r="H32" s="114"/>
      <c r="I32" s="114"/>
      <c r="J32" s="114"/>
      <c r="K32" s="114"/>
      <c r="L32" s="114"/>
      <c r="M32" s="114"/>
      <c r="N32" s="114"/>
      <c r="P32" s="114"/>
      <c r="Q32" s="114"/>
      <c r="R32" s="114"/>
      <c r="S32" s="114"/>
      <c r="T32" s="114"/>
      <c r="U32" s="114"/>
      <c r="V32" s="114"/>
      <c r="W32" s="114"/>
      <c r="X32" s="114"/>
      <c r="Y32" s="114"/>
      <c r="Z32" s="114"/>
      <c r="AA32" s="114"/>
      <c r="AC32">
        <f t="shared" si="0"/>
        <v>0</v>
      </c>
    </row>
    <row r="33" spans="1:29" x14ac:dyDescent="0.25">
      <c r="A33" s="112" t="s">
        <v>632</v>
      </c>
      <c r="B33" s="112">
        <v>32</v>
      </c>
      <c r="C33" s="114"/>
      <c r="D33" s="114"/>
      <c r="E33" s="114"/>
      <c r="F33" s="114"/>
      <c r="G33" s="114"/>
      <c r="H33" s="114"/>
      <c r="I33" s="114"/>
      <c r="J33" s="114"/>
      <c r="K33" s="114"/>
      <c r="L33" s="114"/>
      <c r="M33" s="114"/>
      <c r="N33" s="114"/>
      <c r="P33" s="114"/>
      <c r="Q33" s="114"/>
      <c r="R33" s="114"/>
      <c r="S33" s="114"/>
      <c r="T33" s="114"/>
      <c r="U33" s="114"/>
      <c r="V33" s="114"/>
      <c r="W33" s="114"/>
      <c r="X33" s="114"/>
      <c r="Y33" s="114"/>
      <c r="Z33" s="114"/>
      <c r="AA33" s="114"/>
      <c r="AC33">
        <f t="shared" si="0"/>
        <v>0</v>
      </c>
    </row>
    <row r="34" spans="1:29" x14ac:dyDescent="0.25">
      <c r="A34" s="112" t="s">
        <v>632</v>
      </c>
      <c r="B34" s="112">
        <v>33</v>
      </c>
      <c r="C34" s="114"/>
      <c r="D34" s="114"/>
      <c r="E34" s="114"/>
      <c r="F34" s="114"/>
      <c r="G34" s="114"/>
      <c r="H34" s="114"/>
      <c r="I34" s="114"/>
      <c r="J34" s="114"/>
      <c r="K34" s="114"/>
      <c r="L34" s="114"/>
      <c r="M34" s="114"/>
      <c r="N34" s="114"/>
      <c r="P34" s="114"/>
      <c r="Q34" s="114"/>
      <c r="R34" s="114"/>
      <c r="S34" s="114"/>
      <c r="T34" s="114"/>
      <c r="U34" s="114"/>
      <c r="V34" s="114"/>
      <c r="W34" s="114"/>
      <c r="X34" s="114"/>
      <c r="Y34" s="114"/>
      <c r="Z34" s="114"/>
      <c r="AA34" s="114"/>
      <c r="AC34">
        <f t="shared" si="0"/>
        <v>0</v>
      </c>
    </row>
    <row r="35" spans="1:29" x14ac:dyDescent="0.25">
      <c r="A35" s="112" t="s">
        <v>632</v>
      </c>
      <c r="B35" s="112">
        <v>34</v>
      </c>
      <c r="C35" s="114"/>
      <c r="D35" s="114"/>
      <c r="E35" s="114"/>
      <c r="F35" s="114"/>
      <c r="G35" s="114"/>
      <c r="H35" s="114"/>
      <c r="I35" s="114"/>
      <c r="J35" s="114"/>
      <c r="K35" s="114"/>
      <c r="L35" s="114"/>
      <c r="M35" s="114"/>
      <c r="N35" s="114"/>
      <c r="P35" s="114"/>
      <c r="Q35" s="114"/>
      <c r="R35" s="114"/>
      <c r="S35" s="114"/>
      <c r="T35" s="114"/>
      <c r="U35" s="114"/>
      <c r="V35" s="114"/>
      <c r="W35" s="114"/>
      <c r="X35" s="114"/>
      <c r="Y35" s="114"/>
      <c r="Z35" s="114"/>
      <c r="AA35" s="114"/>
      <c r="AC35">
        <f t="shared" si="0"/>
        <v>0</v>
      </c>
    </row>
    <row r="36" spans="1:29" x14ac:dyDescent="0.25">
      <c r="A36" s="112" t="s">
        <v>632</v>
      </c>
      <c r="B36" s="112">
        <v>35</v>
      </c>
      <c r="C36" s="114"/>
      <c r="D36" s="114"/>
      <c r="E36" s="114"/>
      <c r="F36" s="114"/>
      <c r="G36" s="114"/>
      <c r="H36" s="114"/>
      <c r="I36" s="114"/>
      <c r="J36" s="114"/>
      <c r="K36" s="114"/>
      <c r="L36" s="114"/>
      <c r="M36" s="114"/>
      <c r="N36" s="114"/>
      <c r="P36" s="114"/>
      <c r="Q36" s="114"/>
      <c r="R36" s="114"/>
      <c r="S36" s="114"/>
      <c r="T36" s="114"/>
      <c r="U36" s="114"/>
      <c r="V36" s="114"/>
      <c r="W36" s="114"/>
      <c r="X36" s="114"/>
      <c r="Y36" s="114"/>
      <c r="Z36" s="114"/>
      <c r="AA36" s="114"/>
      <c r="AC36">
        <f t="shared" si="0"/>
        <v>0</v>
      </c>
    </row>
    <row r="37" spans="1:29" x14ac:dyDescent="0.25">
      <c r="A37" s="112">
        <v>1</v>
      </c>
      <c r="B37" s="112">
        <v>36</v>
      </c>
      <c r="C37" s="114"/>
      <c r="D37" s="114"/>
      <c r="E37" s="114">
        <f>LEN('1'!F9)</f>
        <v>430</v>
      </c>
      <c r="F37" s="115"/>
      <c r="G37" s="115"/>
      <c r="H37" s="114"/>
      <c r="I37" s="114"/>
      <c r="J37" s="114"/>
      <c r="K37" s="114"/>
      <c r="L37" s="114"/>
      <c r="M37" s="114"/>
      <c r="N37" s="114"/>
      <c r="P37" s="114"/>
      <c r="Q37" s="114"/>
      <c r="R37" s="114">
        <v>265</v>
      </c>
      <c r="S37" s="114"/>
      <c r="T37" s="114"/>
      <c r="U37" s="114"/>
      <c r="V37" s="114"/>
      <c r="W37" s="114"/>
      <c r="X37" s="114"/>
      <c r="Y37" s="114"/>
      <c r="Z37" s="114"/>
      <c r="AA37" s="114"/>
      <c r="AC37">
        <f>IF(OR(C37&gt;P37,D37&gt;Q37,E37&gt;R37),1,0)</f>
        <v>1</v>
      </c>
    </row>
    <row r="38" spans="1:29" x14ac:dyDescent="0.25">
      <c r="A38" s="112">
        <v>1</v>
      </c>
      <c r="B38" s="112">
        <v>37</v>
      </c>
      <c r="C38" s="114"/>
      <c r="D38" s="114"/>
      <c r="E38" s="114">
        <f>LEN('1'!F13)</f>
        <v>176</v>
      </c>
      <c r="F38" s="115"/>
      <c r="G38" s="115"/>
      <c r="H38" s="114"/>
      <c r="I38" s="114"/>
      <c r="J38" s="114"/>
      <c r="K38" s="114"/>
      <c r="L38" s="114"/>
      <c r="M38" s="114"/>
      <c r="N38" s="114"/>
      <c r="P38" s="114"/>
      <c r="Q38" s="114"/>
      <c r="R38" s="114">
        <v>209</v>
      </c>
      <c r="S38" s="114"/>
      <c r="T38" s="114"/>
      <c r="U38" s="114"/>
      <c r="V38" s="114"/>
      <c r="W38" s="114"/>
      <c r="X38" s="114"/>
      <c r="Y38" s="114"/>
      <c r="Z38" s="114"/>
      <c r="AA38" s="114"/>
      <c r="AC38">
        <f t="shared" ref="AC38:AC101" si="1">IF(OR(C38&gt;P38,D38&gt;Q38,E38&gt;R38),1,0)</f>
        <v>0</v>
      </c>
    </row>
    <row r="39" spans="1:29" x14ac:dyDescent="0.25">
      <c r="A39" s="112">
        <v>1</v>
      </c>
      <c r="B39" s="112">
        <v>38</v>
      </c>
      <c r="C39" s="114"/>
      <c r="D39" s="114"/>
      <c r="E39" s="114">
        <f>LEN('1'!F30)</f>
        <v>59</v>
      </c>
      <c r="F39" s="115"/>
      <c r="G39" s="115"/>
      <c r="H39" s="114"/>
      <c r="I39" s="114"/>
      <c r="J39" s="114"/>
      <c r="K39" s="114"/>
      <c r="L39" s="114"/>
      <c r="M39" s="114"/>
      <c r="N39" s="114"/>
      <c r="P39" s="114"/>
      <c r="Q39" s="114"/>
      <c r="R39" s="114">
        <v>209</v>
      </c>
      <c r="S39" s="114"/>
      <c r="T39" s="114"/>
      <c r="U39" s="114"/>
      <c r="V39" s="114"/>
      <c r="W39" s="114"/>
      <c r="X39" s="114"/>
      <c r="Y39" s="114"/>
      <c r="Z39" s="114"/>
      <c r="AA39" s="114"/>
      <c r="AC39">
        <f t="shared" si="1"/>
        <v>0</v>
      </c>
    </row>
    <row r="40" spans="1:29" x14ac:dyDescent="0.25">
      <c r="A40" s="112">
        <v>2</v>
      </c>
      <c r="B40" s="112">
        <v>39</v>
      </c>
      <c r="C40" s="114"/>
      <c r="D40" s="114"/>
      <c r="E40" s="114">
        <f>LEN('2'!F4)</f>
        <v>399</v>
      </c>
      <c r="F40" s="115"/>
      <c r="G40" s="115"/>
      <c r="H40" s="114"/>
      <c r="I40" s="114"/>
      <c r="J40" s="114"/>
      <c r="K40" s="114"/>
      <c r="L40" s="114"/>
      <c r="M40" s="114"/>
      <c r="N40" s="114"/>
      <c r="P40" s="114"/>
      <c r="Q40" s="114"/>
      <c r="R40" s="114">
        <v>279</v>
      </c>
      <c r="S40" s="114"/>
      <c r="T40" s="114"/>
      <c r="U40" s="114"/>
      <c r="V40" s="114"/>
      <c r="W40" s="114"/>
      <c r="X40" s="114"/>
      <c r="Y40" s="114"/>
      <c r="Z40" s="114"/>
      <c r="AA40" s="114"/>
      <c r="AC40">
        <f t="shared" si="1"/>
        <v>1</v>
      </c>
    </row>
    <row r="41" spans="1:29" x14ac:dyDescent="0.25">
      <c r="A41" s="112">
        <v>2</v>
      </c>
      <c r="B41" s="112">
        <v>40</v>
      </c>
      <c r="C41" s="114"/>
      <c r="D41" s="114"/>
      <c r="E41" s="114">
        <f>LEN('2'!F5)</f>
        <v>144</v>
      </c>
      <c r="F41" s="115"/>
      <c r="G41" s="115"/>
      <c r="H41" s="114"/>
      <c r="I41" s="114"/>
      <c r="J41" s="114"/>
      <c r="K41" s="114"/>
      <c r="L41" s="114"/>
      <c r="M41" s="114"/>
      <c r="N41" s="114"/>
      <c r="P41" s="114"/>
      <c r="Q41" s="114"/>
      <c r="R41" s="114">
        <v>172</v>
      </c>
      <c r="S41" s="114"/>
      <c r="T41" s="114"/>
      <c r="U41" s="114"/>
      <c r="V41" s="114"/>
      <c r="W41" s="114"/>
      <c r="X41" s="114"/>
      <c r="Y41" s="114"/>
      <c r="Z41" s="114"/>
      <c r="AA41" s="114"/>
      <c r="AC41">
        <f t="shared" si="1"/>
        <v>0</v>
      </c>
    </row>
    <row r="42" spans="1:29" x14ac:dyDescent="0.25">
      <c r="A42" s="112">
        <v>3</v>
      </c>
      <c r="B42" s="112">
        <v>41</v>
      </c>
      <c r="C42" s="114"/>
      <c r="D42" s="114"/>
      <c r="E42" s="114">
        <f>LEN('3'!D4)</f>
        <v>524</v>
      </c>
      <c r="F42" s="115"/>
      <c r="G42" s="115"/>
      <c r="H42" s="114"/>
      <c r="I42" s="114"/>
      <c r="J42" s="114"/>
      <c r="K42" s="114"/>
      <c r="L42" s="114"/>
      <c r="M42" s="114"/>
      <c r="N42" s="114"/>
      <c r="P42" s="114"/>
      <c r="Q42" s="114"/>
      <c r="R42" s="114">
        <v>590</v>
      </c>
      <c r="S42" s="114"/>
      <c r="T42" s="114"/>
      <c r="U42" s="114"/>
      <c r="V42" s="114"/>
      <c r="W42" s="114"/>
      <c r="X42" s="114"/>
      <c r="Y42" s="114"/>
      <c r="Z42" s="114"/>
      <c r="AA42" s="114"/>
      <c r="AC42">
        <f t="shared" si="1"/>
        <v>0</v>
      </c>
    </row>
    <row r="43" spans="1:29" x14ac:dyDescent="0.25">
      <c r="A43" s="112">
        <v>3</v>
      </c>
      <c r="B43" s="112">
        <v>42</v>
      </c>
      <c r="C43" s="114"/>
      <c r="D43" s="114"/>
      <c r="E43" s="114">
        <f>LEN('3'!D5)</f>
        <v>214</v>
      </c>
      <c r="F43" s="115"/>
      <c r="G43" s="115"/>
      <c r="H43" s="114"/>
      <c r="I43" s="114"/>
      <c r="J43" s="114"/>
      <c r="K43" s="114"/>
      <c r="L43" s="114"/>
      <c r="M43" s="114"/>
      <c r="N43" s="114"/>
      <c r="P43" s="114"/>
      <c r="Q43" s="114"/>
      <c r="R43" s="114">
        <v>199</v>
      </c>
      <c r="S43" s="114"/>
      <c r="T43" s="114"/>
      <c r="U43" s="114"/>
      <c r="V43" s="114"/>
      <c r="W43" s="114"/>
      <c r="X43" s="114"/>
      <c r="Y43" s="114"/>
      <c r="Z43" s="114"/>
      <c r="AA43" s="114"/>
      <c r="AC43">
        <f t="shared" si="1"/>
        <v>1</v>
      </c>
    </row>
    <row r="44" spans="1:29" x14ac:dyDescent="0.25">
      <c r="A44" s="112">
        <v>4</v>
      </c>
      <c r="B44" s="112">
        <v>43</v>
      </c>
      <c r="C44" s="114"/>
      <c r="D44" s="114"/>
      <c r="E44" s="114">
        <f>LEN('4'!G4)</f>
        <v>640</v>
      </c>
      <c r="F44" s="115"/>
      <c r="G44" s="115"/>
      <c r="H44" s="114"/>
      <c r="I44" s="114"/>
      <c r="J44" s="114"/>
      <c r="K44" s="114"/>
      <c r="L44" s="114"/>
      <c r="M44" s="114"/>
      <c r="N44" s="114"/>
      <c r="P44" s="114"/>
      <c r="Q44" s="114"/>
      <c r="R44" s="114">
        <v>185</v>
      </c>
      <c r="S44" s="114"/>
      <c r="T44" s="114"/>
      <c r="U44" s="114"/>
      <c r="V44" s="114"/>
      <c r="W44" s="114"/>
      <c r="X44" s="114"/>
      <c r="Y44" s="114"/>
      <c r="Z44" s="114"/>
      <c r="AA44" s="114"/>
      <c r="AC44">
        <f t="shared" si="1"/>
        <v>1</v>
      </c>
    </row>
    <row r="45" spans="1:29" x14ac:dyDescent="0.25">
      <c r="A45" s="112">
        <v>4</v>
      </c>
      <c r="B45" s="112">
        <v>44</v>
      </c>
      <c r="C45" s="114"/>
      <c r="D45" s="114"/>
      <c r="E45" s="114">
        <f>LEN('4'!G18)</f>
        <v>855</v>
      </c>
      <c r="F45" s="115"/>
      <c r="G45" s="115"/>
      <c r="H45" s="114"/>
      <c r="I45" s="114"/>
      <c r="J45" s="114"/>
      <c r="K45" s="114"/>
      <c r="L45" s="114"/>
      <c r="M45" s="114"/>
      <c r="N45" s="114"/>
      <c r="P45" s="114"/>
      <c r="Q45" s="114"/>
      <c r="R45" s="114">
        <v>186</v>
      </c>
      <c r="S45" s="114"/>
      <c r="T45" s="114"/>
      <c r="U45" s="114"/>
      <c r="V45" s="114"/>
      <c r="W45" s="114"/>
      <c r="X45" s="114"/>
      <c r="Y45" s="114"/>
      <c r="Z45" s="114"/>
      <c r="AA45" s="114"/>
      <c r="AC45">
        <f t="shared" si="1"/>
        <v>1</v>
      </c>
    </row>
    <row r="46" spans="1:29" x14ac:dyDescent="0.25">
      <c r="A46" s="112">
        <v>5</v>
      </c>
      <c r="B46" s="112">
        <v>45</v>
      </c>
      <c r="C46" s="114"/>
      <c r="D46" s="114"/>
      <c r="E46" s="114" t="e">
        <f>LEN(#REF!)</f>
        <v>#REF!</v>
      </c>
      <c r="F46" s="115"/>
      <c r="G46" s="115"/>
      <c r="H46" s="114"/>
      <c r="I46" s="114"/>
      <c r="J46" s="114"/>
      <c r="K46" s="114"/>
      <c r="L46" s="114"/>
      <c r="M46" s="114"/>
      <c r="N46" s="114"/>
      <c r="P46" s="114"/>
      <c r="Q46" s="114"/>
      <c r="R46" s="114">
        <v>188</v>
      </c>
      <c r="S46" s="114"/>
      <c r="T46" s="114"/>
      <c r="U46" s="114"/>
      <c r="V46" s="114"/>
      <c r="W46" s="114"/>
      <c r="X46" s="114"/>
      <c r="Y46" s="114"/>
      <c r="Z46" s="114"/>
      <c r="AA46" s="114"/>
      <c r="AC46" t="e">
        <f t="shared" si="1"/>
        <v>#REF!</v>
      </c>
    </row>
    <row r="47" spans="1:29" x14ac:dyDescent="0.25">
      <c r="A47" s="112">
        <v>5</v>
      </c>
      <c r="B47" s="112">
        <v>46</v>
      </c>
      <c r="C47" s="114"/>
      <c r="D47" s="114"/>
      <c r="E47" s="114" t="e">
        <f>LEN(#REF!)</f>
        <v>#REF!</v>
      </c>
      <c r="F47" s="115"/>
      <c r="G47" s="115"/>
      <c r="H47" s="114"/>
      <c r="I47" s="114"/>
      <c r="J47" s="114"/>
      <c r="K47" s="114"/>
      <c r="L47" s="114"/>
      <c r="M47" s="114"/>
      <c r="N47" s="114"/>
      <c r="P47" s="114"/>
      <c r="Q47" s="114"/>
      <c r="R47" s="114">
        <v>187</v>
      </c>
      <c r="S47" s="114"/>
      <c r="T47" s="114"/>
      <c r="U47" s="114"/>
      <c r="V47" s="114"/>
      <c r="W47" s="114"/>
      <c r="X47" s="114"/>
      <c r="Y47" s="114"/>
      <c r="Z47" s="114"/>
      <c r="AA47" s="114"/>
      <c r="AC47" t="e">
        <f t="shared" si="1"/>
        <v>#REF!</v>
      </c>
    </row>
    <row r="48" spans="1:29" x14ac:dyDescent="0.25">
      <c r="A48" s="112">
        <v>6</v>
      </c>
      <c r="B48" s="112">
        <v>47</v>
      </c>
      <c r="C48" s="114"/>
      <c r="D48" s="114"/>
      <c r="E48" s="114">
        <f>LEN('6'!E4)</f>
        <v>220</v>
      </c>
      <c r="F48" s="115"/>
      <c r="G48" s="115"/>
      <c r="H48" s="114"/>
      <c r="I48" s="114"/>
      <c r="J48" s="114"/>
      <c r="K48" s="114"/>
      <c r="L48" s="114"/>
      <c r="M48" s="114"/>
      <c r="N48" s="114"/>
      <c r="P48" s="114"/>
      <c r="Q48" s="114"/>
      <c r="R48" s="114">
        <v>155</v>
      </c>
      <c r="S48" s="114"/>
      <c r="T48" s="114"/>
      <c r="U48" s="114"/>
      <c r="V48" s="114"/>
      <c r="W48" s="114"/>
      <c r="X48" s="114"/>
      <c r="Y48" s="114"/>
      <c r="Z48" s="114"/>
      <c r="AA48" s="114"/>
      <c r="AC48">
        <f t="shared" si="1"/>
        <v>1</v>
      </c>
    </row>
    <row r="49" spans="1:29" x14ac:dyDescent="0.25">
      <c r="A49" s="112">
        <v>7</v>
      </c>
      <c r="B49" s="112">
        <v>48</v>
      </c>
      <c r="C49" s="114"/>
      <c r="D49" s="114"/>
      <c r="E49" s="114">
        <f>LEN('7'!D4)</f>
        <v>74</v>
      </c>
      <c r="F49" s="115"/>
      <c r="G49" s="115"/>
      <c r="H49" s="114"/>
      <c r="I49" s="114"/>
      <c r="J49" s="114"/>
      <c r="K49" s="114"/>
      <c r="L49" s="114"/>
      <c r="M49" s="114"/>
      <c r="N49" s="114"/>
      <c r="P49" s="114"/>
      <c r="Q49" s="114"/>
      <c r="R49" s="114">
        <v>330</v>
      </c>
      <c r="S49" s="114"/>
      <c r="T49" s="114"/>
      <c r="U49" s="114"/>
      <c r="V49" s="114"/>
      <c r="W49" s="114"/>
      <c r="X49" s="114"/>
      <c r="Y49" s="114"/>
      <c r="Z49" s="114"/>
      <c r="AA49" s="114"/>
      <c r="AC49">
        <f t="shared" si="1"/>
        <v>0</v>
      </c>
    </row>
    <row r="50" spans="1:29" x14ac:dyDescent="0.25">
      <c r="A50" s="112">
        <v>7</v>
      </c>
      <c r="B50" s="112">
        <v>49</v>
      </c>
      <c r="C50" s="114"/>
      <c r="D50" s="114"/>
      <c r="E50" s="114">
        <f>LEN('7'!D5)</f>
        <v>74</v>
      </c>
      <c r="F50" s="115"/>
      <c r="G50" s="115"/>
      <c r="H50" s="114"/>
      <c r="I50" s="114"/>
      <c r="J50" s="114"/>
      <c r="K50" s="114"/>
      <c r="L50" s="114"/>
      <c r="M50" s="114"/>
      <c r="N50" s="114"/>
      <c r="P50" s="114"/>
      <c r="Q50" s="114"/>
      <c r="R50" s="114">
        <v>215</v>
      </c>
      <c r="S50" s="114"/>
      <c r="T50" s="114"/>
      <c r="U50" s="114"/>
      <c r="V50" s="114"/>
      <c r="W50" s="114"/>
      <c r="X50" s="114"/>
      <c r="Y50" s="114"/>
      <c r="Z50" s="114"/>
      <c r="AA50" s="114"/>
      <c r="AC50">
        <f t="shared" si="1"/>
        <v>0</v>
      </c>
    </row>
    <row r="51" spans="1:29" x14ac:dyDescent="0.25">
      <c r="A51" s="112">
        <v>8</v>
      </c>
      <c r="B51" s="112">
        <v>50</v>
      </c>
      <c r="C51" s="114"/>
      <c r="D51" s="114"/>
      <c r="E51" s="114">
        <f>LEN('8'!D5)</f>
        <v>157</v>
      </c>
      <c r="F51" s="115"/>
      <c r="G51" s="115"/>
      <c r="H51" s="114"/>
      <c r="I51" s="114"/>
      <c r="J51" s="114"/>
      <c r="K51" s="114"/>
      <c r="L51" s="114"/>
      <c r="M51" s="114"/>
      <c r="N51" s="114"/>
      <c r="P51" s="114"/>
      <c r="Q51" s="114"/>
      <c r="R51" s="114">
        <v>196</v>
      </c>
      <c r="S51" s="114"/>
      <c r="T51" s="114"/>
      <c r="U51" s="114"/>
      <c r="V51" s="114"/>
      <c r="W51" s="114"/>
      <c r="X51" s="114"/>
      <c r="Y51" s="114"/>
      <c r="Z51" s="114"/>
      <c r="AA51" s="114"/>
      <c r="AC51">
        <f t="shared" si="1"/>
        <v>0</v>
      </c>
    </row>
    <row r="52" spans="1:29" x14ac:dyDescent="0.25">
      <c r="A52" s="112">
        <v>9</v>
      </c>
      <c r="B52" s="112">
        <v>51</v>
      </c>
      <c r="C52" s="114"/>
      <c r="D52" s="114"/>
      <c r="E52" s="114">
        <f>LEN('9'!E4)</f>
        <v>315</v>
      </c>
      <c r="F52" s="115"/>
      <c r="G52" s="115"/>
      <c r="H52" s="114"/>
      <c r="I52" s="114"/>
      <c r="J52" s="114"/>
      <c r="K52" s="114"/>
      <c r="L52" s="114"/>
      <c r="M52" s="114"/>
      <c r="N52" s="114"/>
      <c r="P52" s="114"/>
      <c r="Q52" s="114"/>
      <c r="R52" s="114">
        <v>196</v>
      </c>
      <c r="S52" s="114"/>
      <c r="T52" s="114"/>
      <c r="U52" s="114"/>
      <c r="V52" s="114"/>
      <c r="W52" s="114"/>
      <c r="X52" s="114"/>
      <c r="Y52" s="114"/>
      <c r="Z52" s="114"/>
      <c r="AA52" s="114"/>
      <c r="AC52">
        <f t="shared" si="1"/>
        <v>1</v>
      </c>
    </row>
    <row r="53" spans="1:29" x14ac:dyDescent="0.25">
      <c r="A53" s="112">
        <v>10</v>
      </c>
      <c r="B53" s="112">
        <v>52</v>
      </c>
      <c r="C53" s="114"/>
      <c r="D53" s="114"/>
      <c r="E53" s="114">
        <f>LEN('10'!J4)</f>
        <v>989</v>
      </c>
      <c r="F53" s="115"/>
      <c r="G53" s="115"/>
      <c r="H53" s="114"/>
      <c r="I53" s="114"/>
      <c r="J53" s="114"/>
      <c r="K53" s="114"/>
      <c r="L53" s="114"/>
      <c r="M53" s="114"/>
      <c r="N53" s="114"/>
      <c r="P53" s="114"/>
      <c r="Q53" s="114"/>
      <c r="R53" s="114">
        <v>327</v>
      </c>
      <c r="S53" s="114"/>
      <c r="T53" s="114"/>
      <c r="U53" s="114"/>
      <c r="V53" s="114"/>
      <c r="W53" s="114"/>
      <c r="X53" s="114"/>
      <c r="Y53" s="114"/>
      <c r="Z53" s="114"/>
      <c r="AA53" s="114"/>
      <c r="AC53">
        <f t="shared" si="1"/>
        <v>1</v>
      </c>
    </row>
    <row r="54" spans="1:29" x14ac:dyDescent="0.25">
      <c r="A54" s="112">
        <v>10</v>
      </c>
      <c r="B54" s="112">
        <v>53</v>
      </c>
      <c r="C54" s="114"/>
      <c r="D54" s="114"/>
      <c r="E54" s="114">
        <f>LEN('10'!J28)</f>
        <v>366</v>
      </c>
      <c r="F54" s="115"/>
      <c r="G54" s="115"/>
      <c r="H54" s="114"/>
      <c r="I54" s="114"/>
      <c r="J54" s="114"/>
      <c r="K54" s="114"/>
      <c r="L54" s="114"/>
      <c r="M54" s="114"/>
      <c r="N54" s="114"/>
      <c r="P54" s="114"/>
      <c r="Q54" s="114"/>
      <c r="R54" s="114">
        <v>276</v>
      </c>
      <c r="S54" s="114"/>
      <c r="T54" s="114"/>
      <c r="U54" s="114"/>
      <c r="V54" s="114"/>
      <c r="W54" s="114"/>
      <c r="X54" s="114"/>
      <c r="Y54" s="114"/>
      <c r="Z54" s="114"/>
      <c r="AA54" s="114"/>
      <c r="AC54">
        <f t="shared" si="1"/>
        <v>1</v>
      </c>
    </row>
    <row r="55" spans="1:29" x14ac:dyDescent="0.25">
      <c r="A55" s="112">
        <v>11</v>
      </c>
      <c r="B55" s="112">
        <v>54</v>
      </c>
      <c r="C55" s="114"/>
      <c r="D55" s="114"/>
      <c r="E55" s="114">
        <f>LEN('11'!H4)</f>
        <v>424</v>
      </c>
      <c r="F55" s="115"/>
      <c r="G55" s="115"/>
      <c r="H55" s="114"/>
      <c r="I55" s="114"/>
      <c r="J55" s="114"/>
      <c r="K55" s="114"/>
      <c r="L55" s="114"/>
      <c r="M55" s="114"/>
      <c r="N55" s="114"/>
      <c r="P55" s="114"/>
      <c r="Q55" s="114"/>
      <c r="R55" s="114">
        <v>234</v>
      </c>
      <c r="S55" s="114"/>
      <c r="T55" s="114"/>
      <c r="U55" s="114"/>
      <c r="V55" s="114"/>
      <c r="W55" s="114"/>
      <c r="X55" s="114"/>
      <c r="Y55" s="114"/>
      <c r="Z55" s="114"/>
      <c r="AA55" s="114"/>
      <c r="AC55">
        <f t="shared" si="1"/>
        <v>1</v>
      </c>
    </row>
    <row r="56" spans="1:29" x14ac:dyDescent="0.25">
      <c r="A56" s="112">
        <v>12</v>
      </c>
      <c r="B56" s="112">
        <v>55</v>
      </c>
      <c r="C56" s="114"/>
      <c r="D56" s="114"/>
      <c r="E56" s="114">
        <f>LEN('12'!I4)</f>
        <v>1000</v>
      </c>
      <c r="F56" s="115"/>
      <c r="G56" s="115"/>
      <c r="H56" s="114"/>
      <c r="I56" s="114"/>
      <c r="J56" s="114"/>
      <c r="K56" s="114"/>
      <c r="L56" s="114"/>
      <c r="M56" s="114"/>
      <c r="N56" s="114"/>
      <c r="P56" s="114"/>
      <c r="Q56" s="114"/>
      <c r="R56" s="114">
        <v>276</v>
      </c>
      <c r="S56" s="114"/>
      <c r="T56" s="114"/>
      <c r="U56" s="114"/>
      <c r="V56" s="114"/>
      <c r="W56" s="114"/>
      <c r="X56" s="114"/>
      <c r="Y56" s="114"/>
      <c r="Z56" s="114"/>
      <c r="AA56" s="114"/>
      <c r="AC56">
        <f t="shared" si="1"/>
        <v>1</v>
      </c>
    </row>
    <row r="57" spans="1:29" x14ac:dyDescent="0.25">
      <c r="A57" s="112">
        <v>12</v>
      </c>
      <c r="B57" s="112">
        <v>56</v>
      </c>
      <c r="C57" s="114"/>
      <c r="D57" s="114"/>
      <c r="E57" s="114">
        <f>LEN('12'!I17)</f>
        <v>97</v>
      </c>
      <c r="F57" s="115"/>
      <c r="G57" s="115"/>
      <c r="H57" s="114"/>
      <c r="I57" s="114"/>
      <c r="J57" s="114"/>
      <c r="K57" s="114"/>
      <c r="L57" s="114"/>
      <c r="M57" s="114"/>
      <c r="N57" s="114"/>
      <c r="P57" s="114"/>
      <c r="Q57" s="114"/>
      <c r="R57" s="114">
        <v>380</v>
      </c>
      <c r="S57" s="114"/>
      <c r="T57" s="114"/>
      <c r="U57" s="114"/>
      <c r="V57" s="114"/>
      <c r="W57" s="114"/>
      <c r="X57" s="114"/>
      <c r="Y57" s="114"/>
      <c r="Z57" s="114"/>
      <c r="AA57" s="114"/>
      <c r="AC57">
        <f t="shared" si="1"/>
        <v>0</v>
      </c>
    </row>
    <row r="58" spans="1:29" x14ac:dyDescent="0.25">
      <c r="A58" s="112">
        <v>12</v>
      </c>
      <c r="B58" s="112">
        <v>57</v>
      </c>
      <c r="C58" s="114"/>
      <c r="D58" s="114"/>
      <c r="E58" s="114">
        <f>LEN('12'!I26)</f>
        <v>487</v>
      </c>
      <c r="F58" s="115"/>
      <c r="G58" s="115"/>
      <c r="H58" s="114"/>
      <c r="I58" s="114"/>
      <c r="J58" s="114"/>
      <c r="K58" s="114"/>
      <c r="L58" s="114"/>
      <c r="M58" s="114"/>
      <c r="N58" s="114"/>
      <c r="P58" s="114"/>
      <c r="Q58" s="114"/>
      <c r="R58" s="114">
        <v>279</v>
      </c>
      <c r="S58" s="114"/>
      <c r="T58" s="114"/>
      <c r="U58" s="114"/>
      <c r="V58" s="114"/>
      <c r="W58" s="114"/>
      <c r="X58" s="114"/>
      <c r="Y58" s="114"/>
      <c r="Z58" s="114"/>
      <c r="AA58" s="114"/>
      <c r="AC58">
        <f t="shared" si="1"/>
        <v>1</v>
      </c>
    </row>
    <row r="59" spans="1:29" x14ac:dyDescent="0.25">
      <c r="A59" s="112">
        <v>13</v>
      </c>
      <c r="B59" s="112">
        <v>58</v>
      </c>
      <c r="C59" s="114"/>
      <c r="D59" s="114"/>
      <c r="E59" s="114">
        <f>LEN('13'!E4)</f>
        <v>281</v>
      </c>
      <c r="F59" s="115"/>
      <c r="G59" s="115"/>
      <c r="H59" s="114"/>
      <c r="I59" s="114"/>
      <c r="J59" s="114"/>
      <c r="K59" s="114"/>
      <c r="L59" s="114"/>
      <c r="M59" s="114"/>
      <c r="N59" s="114"/>
      <c r="P59" s="114"/>
      <c r="Q59" s="114"/>
      <c r="R59" s="114">
        <v>198</v>
      </c>
      <c r="S59" s="114"/>
      <c r="T59" s="114"/>
      <c r="U59" s="114"/>
      <c r="V59" s="114"/>
      <c r="W59" s="114"/>
      <c r="X59" s="114"/>
      <c r="Y59" s="114"/>
      <c r="Z59" s="114"/>
      <c r="AA59" s="114"/>
      <c r="AC59">
        <f t="shared" si="1"/>
        <v>1</v>
      </c>
    </row>
    <row r="60" spans="1:29" x14ac:dyDescent="0.25">
      <c r="A60" s="112">
        <v>13</v>
      </c>
      <c r="B60" s="112">
        <v>59</v>
      </c>
      <c r="C60" s="114"/>
      <c r="D60" s="114"/>
      <c r="E60" s="114">
        <f>LEN('13'!E13)</f>
        <v>141</v>
      </c>
      <c r="F60" s="115"/>
      <c r="G60" s="115"/>
      <c r="H60" s="114"/>
      <c r="I60" s="114"/>
      <c r="J60" s="114"/>
      <c r="K60" s="114"/>
      <c r="L60" s="114"/>
      <c r="M60" s="114"/>
      <c r="N60" s="114"/>
      <c r="P60" s="114"/>
      <c r="Q60" s="114"/>
      <c r="R60" s="114">
        <v>279</v>
      </c>
      <c r="S60" s="114"/>
      <c r="T60" s="114"/>
      <c r="U60" s="114"/>
      <c r="V60" s="114"/>
      <c r="W60" s="114"/>
      <c r="X60" s="114"/>
      <c r="Y60" s="114"/>
      <c r="Z60" s="114"/>
      <c r="AA60" s="114"/>
      <c r="AC60">
        <f t="shared" si="1"/>
        <v>0</v>
      </c>
    </row>
    <row r="61" spans="1:29" x14ac:dyDescent="0.25">
      <c r="A61" s="112">
        <v>13</v>
      </c>
      <c r="B61" s="112">
        <v>60</v>
      </c>
      <c r="C61" s="114"/>
      <c r="D61" s="114"/>
      <c r="E61" s="114">
        <f>LEN('13'!E14)</f>
        <v>209</v>
      </c>
      <c r="F61" s="115"/>
      <c r="G61" s="115"/>
      <c r="H61" s="114"/>
      <c r="I61" s="114"/>
      <c r="J61" s="114"/>
      <c r="K61" s="114"/>
      <c r="L61" s="114"/>
      <c r="M61" s="114"/>
      <c r="N61" s="114"/>
      <c r="P61" s="114"/>
      <c r="Q61" s="114"/>
      <c r="R61" s="114">
        <v>449</v>
      </c>
      <c r="S61" s="114"/>
      <c r="T61" s="114"/>
      <c r="U61" s="114"/>
      <c r="V61" s="114"/>
      <c r="W61" s="114"/>
      <c r="X61" s="114"/>
      <c r="Y61" s="114"/>
      <c r="Z61" s="114"/>
      <c r="AA61" s="114"/>
      <c r="AC61">
        <f t="shared" si="1"/>
        <v>0</v>
      </c>
    </row>
    <row r="62" spans="1:29" x14ac:dyDescent="0.25">
      <c r="A62" s="112">
        <v>13</v>
      </c>
      <c r="B62" s="112">
        <v>61</v>
      </c>
      <c r="C62" s="114"/>
      <c r="D62" s="114"/>
      <c r="E62" s="114">
        <f>LEN('13'!E22)</f>
        <v>160</v>
      </c>
      <c r="F62" s="115"/>
      <c r="G62" s="115"/>
      <c r="H62" s="114"/>
      <c r="I62" s="114"/>
      <c r="J62" s="114"/>
      <c r="K62" s="114"/>
      <c r="L62" s="114"/>
      <c r="M62" s="114"/>
      <c r="N62" s="114"/>
      <c r="P62" s="114"/>
      <c r="Q62" s="114"/>
      <c r="R62" s="114">
        <v>243</v>
      </c>
      <c r="S62" s="114"/>
      <c r="T62" s="114"/>
      <c r="U62" s="114"/>
      <c r="V62" s="114"/>
      <c r="W62" s="114"/>
      <c r="X62" s="114"/>
      <c r="Y62" s="114"/>
      <c r="Z62" s="114"/>
      <c r="AA62" s="114"/>
      <c r="AC62">
        <f t="shared" si="1"/>
        <v>0</v>
      </c>
    </row>
    <row r="63" spans="1:29" x14ac:dyDescent="0.25">
      <c r="A63" s="112">
        <v>13</v>
      </c>
      <c r="B63" s="112">
        <v>62</v>
      </c>
      <c r="C63" s="114"/>
      <c r="D63" s="114"/>
      <c r="E63" s="114">
        <f>LEN('13'!E23)</f>
        <v>112</v>
      </c>
      <c r="F63" s="115"/>
      <c r="G63" s="115"/>
      <c r="H63" s="114"/>
      <c r="I63" s="114"/>
      <c r="J63" s="114"/>
      <c r="K63" s="114"/>
      <c r="L63" s="114"/>
      <c r="M63" s="114"/>
      <c r="N63" s="114"/>
      <c r="P63" s="114"/>
      <c r="Q63" s="114"/>
      <c r="R63" s="114">
        <v>288</v>
      </c>
      <c r="S63" s="114"/>
      <c r="T63" s="114"/>
      <c r="U63" s="114"/>
      <c r="V63" s="114"/>
      <c r="W63" s="114"/>
      <c r="X63" s="114"/>
      <c r="Y63" s="114"/>
      <c r="Z63" s="114"/>
      <c r="AA63" s="114"/>
      <c r="AC63">
        <f t="shared" si="1"/>
        <v>0</v>
      </c>
    </row>
    <row r="64" spans="1:29" x14ac:dyDescent="0.25">
      <c r="A64" s="112">
        <v>14</v>
      </c>
      <c r="B64" s="112">
        <v>63</v>
      </c>
      <c r="C64" s="114"/>
      <c r="D64" s="114"/>
      <c r="E64" s="114">
        <f>LEN('14'!E4)</f>
        <v>466</v>
      </c>
      <c r="F64" s="115"/>
      <c r="G64" s="115"/>
      <c r="H64" s="114"/>
      <c r="I64" s="114"/>
      <c r="J64" s="114"/>
      <c r="K64" s="114"/>
      <c r="L64" s="114"/>
      <c r="M64" s="114"/>
      <c r="N64" s="114"/>
      <c r="P64" s="114"/>
      <c r="Q64" s="114"/>
      <c r="R64" s="114">
        <v>175</v>
      </c>
      <c r="S64" s="114"/>
      <c r="T64" s="114"/>
      <c r="U64" s="114"/>
      <c r="V64" s="114"/>
      <c r="W64" s="114"/>
      <c r="X64" s="114"/>
      <c r="Y64" s="114"/>
      <c r="Z64" s="114"/>
      <c r="AA64" s="114"/>
      <c r="AC64">
        <f t="shared" si="1"/>
        <v>1</v>
      </c>
    </row>
    <row r="65" spans="1:29" x14ac:dyDescent="0.25">
      <c r="A65" s="112">
        <v>14</v>
      </c>
      <c r="B65" s="112">
        <v>64</v>
      </c>
      <c r="C65" s="114"/>
      <c r="D65" s="114"/>
      <c r="E65" s="114">
        <f>LEN('14'!E5)</f>
        <v>376</v>
      </c>
      <c r="F65" s="115"/>
      <c r="G65" s="115"/>
      <c r="H65" s="114"/>
      <c r="I65" s="114"/>
      <c r="J65" s="114"/>
      <c r="K65" s="114"/>
      <c r="L65" s="114"/>
      <c r="M65" s="114"/>
      <c r="N65" s="114"/>
      <c r="P65" s="114"/>
      <c r="Q65" s="114"/>
      <c r="R65" s="114">
        <v>175</v>
      </c>
      <c r="S65" s="114"/>
      <c r="T65" s="114"/>
      <c r="U65" s="114"/>
      <c r="V65" s="114"/>
      <c r="W65" s="114"/>
      <c r="X65" s="114"/>
      <c r="Y65" s="114"/>
      <c r="Z65" s="114"/>
      <c r="AA65" s="114"/>
      <c r="AC65">
        <f t="shared" si="1"/>
        <v>1</v>
      </c>
    </row>
    <row r="66" spans="1:29" x14ac:dyDescent="0.25">
      <c r="A66" s="112">
        <v>15</v>
      </c>
      <c r="B66" s="112">
        <v>65</v>
      </c>
      <c r="C66" s="114"/>
      <c r="D66" s="114"/>
      <c r="E66" s="114" t="e">
        <f>LEN(#REF!)</f>
        <v>#REF!</v>
      </c>
      <c r="F66" s="115"/>
      <c r="G66" s="115"/>
      <c r="H66" s="114"/>
      <c r="I66" s="114"/>
      <c r="J66" s="114"/>
      <c r="K66" s="114"/>
      <c r="L66" s="114"/>
      <c r="M66" s="114"/>
      <c r="N66" s="114"/>
      <c r="P66" s="114"/>
      <c r="Q66" s="114"/>
      <c r="R66" s="114">
        <v>333</v>
      </c>
      <c r="S66" s="114"/>
      <c r="T66" s="114"/>
      <c r="U66" s="114"/>
      <c r="V66" s="114"/>
      <c r="W66" s="114"/>
      <c r="X66" s="114"/>
      <c r="Y66" s="114"/>
      <c r="Z66" s="114"/>
      <c r="AA66" s="114"/>
      <c r="AC66" t="e">
        <f t="shared" si="1"/>
        <v>#REF!</v>
      </c>
    </row>
    <row r="67" spans="1:29" x14ac:dyDescent="0.25">
      <c r="A67" s="112">
        <v>15</v>
      </c>
      <c r="B67" s="112">
        <v>66</v>
      </c>
      <c r="C67" s="114"/>
      <c r="D67" s="114"/>
      <c r="E67" s="114" t="e">
        <f>LEN(#REF!)</f>
        <v>#REF!</v>
      </c>
      <c r="F67" s="115"/>
      <c r="G67" s="115"/>
      <c r="H67" s="114"/>
      <c r="I67" s="114"/>
      <c r="J67" s="114"/>
      <c r="K67" s="114"/>
      <c r="L67" s="114"/>
      <c r="M67" s="114"/>
      <c r="N67" s="114"/>
      <c r="P67" s="114"/>
      <c r="Q67" s="114"/>
      <c r="R67" s="114">
        <v>175</v>
      </c>
      <c r="S67" s="114"/>
      <c r="T67" s="114"/>
      <c r="U67" s="114"/>
      <c r="V67" s="114"/>
      <c r="W67" s="114"/>
      <c r="X67" s="114"/>
      <c r="Y67" s="114"/>
      <c r="Z67" s="114"/>
      <c r="AA67" s="114"/>
      <c r="AC67" t="e">
        <f t="shared" si="1"/>
        <v>#REF!</v>
      </c>
    </row>
    <row r="68" spans="1:29" x14ac:dyDescent="0.25">
      <c r="A68" s="112">
        <v>15</v>
      </c>
      <c r="B68" s="112">
        <v>67</v>
      </c>
      <c r="C68" s="114"/>
      <c r="D68" s="114"/>
      <c r="E68" s="114" t="e">
        <f>LEN(#REF!)</f>
        <v>#REF!</v>
      </c>
      <c r="F68" s="115"/>
      <c r="G68" s="115"/>
      <c r="H68" s="114"/>
      <c r="I68" s="114"/>
      <c r="J68" s="114"/>
      <c r="K68" s="114"/>
      <c r="L68" s="114"/>
      <c r="M68" s="114"/>
      <c r="N68" s="114"/>
      <c r="P68" s="114"/>
      <c r="Q68" s="114"/>
      <c r="R68" s="114">
        <v>175</v>
      </c>
      <c r="S68" s="114"/>
      <c r="T68" s="114"/>
      <c r="U68" s="114"/>
      <c r="V68" s="114"/>
      <c r="W68" s="114"/>
      <c r="X68" s="114"/>
      <c r="Y68" s="114"/>
      <c r="Z68" s="114"/>
      <c r="AA68" s="114"/>
      <c r="AC68" t="e">
        <f t="shared" si="1"/>
        <v>#REF!</v>
      </c>
    </row>
    <row r="69" spans="1:29" x14ac:dyDescent="0.25">
      <c r="A69" s="112">
        <v>16</v>
      </c>
      <c r="B69" s="112">
        <v>68</v>
      </c>
      <c r="C69" s="114"/>
      <c r="D69" s="114"/>
      <c r="E69" s="114" t="e">
        <f>LEN(#REF!)</f>
        <v>#REF!</v>
      </c>
      <c r="F69" s="115"/>
      <c r="G69" s="115"/>
      <c r="H69" s="114"/>
      <c r="I69" s="114"/>
      <c r="J69" s="114"/>
      <c r="K69" s="114"/>
      <c r="L69" s="114"/>
      <c r="M69" s="114"/>
      <c r="N69" s="114"/>
      <c r="P69" s="114"/>
      <c r="Q69" s="114"/>
      <c r="R69" s="114">
        <v>175</v>
      </c>
      <c r="S69" s="114"/>
      <c r="T69" s="114"/>
      <c r="U69" s="114"/>
      <c r="V69" s="114"/>
      <c r="W69" s="114"/>
      <c r="X69" s="114"/>
      <c r="Y69" s="114"/>
      <c r="Z69" s="114"/>
      <c r="AA69" s="114"/>
      <c r="AC69" t="e">
        <f t="shared" si="1"/>
        <v>#REF!</v>
      </c>
    </row>
    <row r="70" spans="1:29" x14ac:dyDescent="0.25">
      <c r="A70" s="112">
        <v>16</v>
      </c>
      <c r="B70" s="112">
        <v>69</v>
      </c>
      <c r="C70" s="114"/>
      <c r="D70" s="114"/>
      <c r="E70" s="114" t="e">
        <f>LEN(#REF!)</f>
        <v>#REF!</v>
      </c>
      <c r="F70" s="115"/>
      <c r="G70" s="115"/>
      <c r="H70" s="114"/>
      <c r="I70" s="114"/>
      <c r="J70" s="114"/>
      <c r="K70" s="114"/>
      <c r="L70" s="114"/>
      <c r="M70" s="114"/>
      <c r="N70" s="114"/>
      <c r="P70" s="114"/>
      <c r="Q70" s="114"/>
      <c r="R70" s="114">
        <v>175</v>
      </c>
      <c r="S70" s="114"/>
      <c r="T70" s="114"/>
      <c r="U70" s="114"/>
      <c r="V70" s="114"/>
      <c r="W70" s="114"/>
      <c r="X70" s="114"/>
      <c r="Y70" s="114"/>
      <c r="Z70" s="114"/>
      <c r="AA70" s="114"/>
      <c r="AC70" t="e">
        <f t="shared" si="1"/>
        <v>#REF!</v>
      </c>
    </row>
    <row r="71" spans="1:29" x14ac:dyDescent="0.25">
      <c r="A71" s="112">
        <v>16</v>
      </c>
      <c r="B71" s="112">
        <v>70</v>
      </c>
      <c r="C71" s="114"/>
      <c r="D71" s="114"/>
      <c r="E71" s="114" t="e">
        <f>LEN(#REF!)</f>
        <v>#REF!</v>
      </c>
      <c r="F71" s="115"/>
      <c r="G71" s="115"/>
      <c r="H71" s="114"/>
      <c r="I71" s="114"/>
      <c r="J71" s="114"/>
      <c r="K71" s="114"/>
      <c r="L71" s="114"/>
      <c r="M71" s="114"/>
      <c r="N71" s="114"/>
      <c r="P71" s="114"/>
      <c r="Q71" s="114"/>
      <c r="R71" s="114">
        <v>136</v>
      </c>
      <c r="S71" s="114"/>
      <c r="T71" s="114"/>
      <c r="U71" s="114"/>
      <c r="V71" s="114"/>
      <c r="W71" s="114"/>
      <c r="X71" s="114"/>
      <c r="Y71" s="114"/>
      <c r="Z71" s="114"/>
      <c r="AA71" s="114"/>
      <c r="AC71" t="e">
        <f t="shared" si="1"/>
        <v>#REF!</v>
      </c>
    </row>
    <row r="72" spans="1:29" x14ac:dyDescent="0.25">
      <c r="A72" s="112">
        <v>16</v>
      </c>
      <c r="B72" s="112">
        <v>71</v>
      </c>
      <c r="C72" s="114"/>
      <c r="D72" s="114"/>
      <c r="E72" s="114" t="e">
        <f>LEN(#REF!)</f>
        <v>#REF!</v>
      </c>
      <c r="F72" s="115"/>
      <c r="G72" s="115"/>
      <c r="H72" s="114"/>
      <c r="I72" s="114"/>
      <c r="J72" s="114"/>
      <c r="K72" s="114"/>
      <c r="L72" s="114"/>
      <c r="M72" s="114"/>
      <c r="N72" s="114"/>
      <c r="P72" s="114"/>
      <c r="Q72" s="114"/>
      <c r="R72" s="114">
        <v>175</v>
      </c>
      <c r="S72" s="114"/>
      <c r="T72" s="114"/>
      <c r="U72" s="114"/>
      <c r="V72" s="114"/>
      <c r="W72" s="114"/>
      <c r="X72" s="114"/>
      <c r="Y72" s="114"/>
      <c r="Z72" s="114"/>
      <c r="AA72" s="114"/>
      <c r="AC72" t="e">
        <f t="shared" si="1"/>
        <v>#REF!</v>
      </c>
    </row>
    <row r="73" spans="1:29" x14ac:dyDescent="0.25">
      <c r="A73" s="112">
        <v>17</v>
      </c>
      <c r="B73" s="112">
        <v>72</v>
      </c>
      <c r="C73" s="114"/>
      <c r="D73" s="114"/>
      <c r="E73" s="114">
        <f>LEN('17'!H4)</f>
        <v>168</v>
      </c>
      <c r="F73" s="115"/>
      <c r="G73" s="115"/>
      <c r="H73" s="114"/>
      <c r="I73" s="114"/>
      <c r="J73" s="114"/>
      <c r="K73" s="114"/>
      <c r="L73" s="114"/>
      <c r="M73" s="114"/>
      <c r="N73" s="114"/>
      <c r="P73" s="114"/>
      <c r="Q73" s="114"/>
      <c r="R73" s="114">
        <v>197</v>
      </c>
      <c r="S73" s="114"/>
      <c r="T73" s="114"/>
      <c r="U73" s="114"/>
      <c r="V73" s="114"/>
      <c r="W73" s="114"/>
      <c r="X73" s="114"/>
      <c r="Y73" s="114"/>
      <c r="Z73" s="114"/>
      <c r="AA73" s="114"/>
      <c r="AC73">
        <f t="shared" si="1"/>
        <v>0</v>
      </c>
    </row>
    <row r="74" spans="1:29" x14ac:dyDescent="0.25">
      <c r="A74" s="112">
        <v>17</v>
      </c>
      <c r="B74" s="112">
        <v>73</v>
      </c>
      <c r="C74" s="114"/>
      <c r="D74" s="114"/>
      <c r="E74" s="114">
        <f>LEN('17'!H5)</f>
        <v>230</v>
      </c>
      <c r="F74" s="115"/>
      <c r="G74" s="115"/>
      <c r="H74" s="114"/>
      <c r="I74" s="114"/>
      <c r="J74" s="114"/>
      <c r="K74" s="114"/>
      <c r="L74" s="114"/>
      <c r="M74" s="114"/>
      <c r="N74" s="114"/>
      <c r="P74" s="114"/>
      <c r="Q74" s="114"/>
      <c r="R74" s="114">
        <v>247</v>
      </c>
      <c r="S74" s="114"/>
      <c r="T74" s="114"/>
      <c r="U74" s="114"/>
      <c r="V74" s="114"/>
      <c r="W74" s="114"/>
      <c r="X74" s="114"/>
      <c r="Y74" s="114"/>
      <c r="Z74" s="114"/>
      <c r="AA74" s="114"/>
      <c r="AC74">
        <f t="shared" si="1"/>
        <v>0</v>
      </c>
    </row>
    <row r="75" spans="1:29" x14ac:dyDescent="0.25">
      <c r="A75" s="112">
        <v>17</v>
      </c>
      <c r="B75" s="112">
        <v>74</v>
      </c>
      <c r="C75" s="114"/>
      <c r="D75" s="114"/>
      <c r="E75" s="114">
        <f>LEN('17'!H6)</f>
        <v>919</v>
      </c>
      <c r="F75" s="115"/>
      <c r="G75" s="115"/>
      <c r="H75" s="114"/>
      <c r="I75" s="114"/>
      <c r="J75" s="114"/>
      <c r="K75" s="114"/>
      <c r="L75" s="114"/>
      <c r="M75" s="114"/>
      <c r="N75" s="114"/>
      <c r="P75" s="114"/>
      <c r="Q75" s="114"/>
      <c r="R75" s="114">
        <v>241</v>
      </c>
      <c r="S75" s="114"/>
      <c r="T75" s="114"/>
      <c r="U75" s="114"/>
      <c r="V75" s="114"/>
      <c r="W75" s="114"/>
      <c r="X75" s="114"/>
      <c r="Y75" s="114"/>
      <c r="Z75" s="114"/>
      <c r="AA75" s="114"/>
      <c r="AC75">
        <f t="shared" si="1"/>
        <v>1</v>
      </c>
    </row>
    <row r="76" spans="1:29" x14ac:dyDescent="0.25">
      <c r="A76" s="112">
        <v>18</v>
      </c>
      <c r="B76" s="112">
        <v>75</v>
      </c>
      <c r="C76" s="114"/>
      <c r="D76" s="114"/>
      <c r="E76" s="114">
        <f>LEN('18'!D4)</f>
        <v>461</v>
      </c>
      <c r="F76" s="115"/>
      <c r="G76" s="115"/>
      <c r="H76" s="114"/>
      <c r="I76" s="114"/>
      <c r="J76" s="114"/>
      <c r="K76" s="114"/>
      <c r="L76" s="114"/>
      <c r="M76" s="114"/>
      <c r="N76" s="114"/>
      <c r="P76" s="114"/>
      <c r="Q76" s="114"/>
      <c r="R76" s="114">
        <v>148</v>
      </c>
      <c r="S76" s="114"/>
      <c r="T76" s="114"/>
      <c r="U76" s="114"/>
      <c r="V76" s="114"/>
      <c r="W76" s="114"/>
      <c r="X76" s="114"/>
      <c r="Y76" s="114"/>
      <c r="Z76" s="114"/>
      <c r="AA76" s="114"/>
      <c r="AC76">
        <f t="shared" si="1"/>
        <v>1</v>
      </c>
    </row>
    <row r="77" spans="1:29" x14ac:dyDescent="0.25">
      <c r="A77" s="112">
        <v>19</v>
      </c>
      <c r="B77" s="112">
        <v>76</v>
      </c>
      <c r="C77" s="114"/>
      <c r="D77" s="114"/>
      <c r="E77" s="114" t="e">
        <f>LEN(#REF!)</f>
        <v>#REF!</v>
      </c>
      <c r="F77" s="115"/>
      <c r="G77" s="115"/>
      <c r="H77" s="114"/>
      <c r="I77" s="114"/>
      <c r="J77" s="114"/>
      <c r="K77" s="114"/>
      <c r="L77" s="114"/>
      <c r="M77" s="114"/>
      <c r="N77" s="114"/>
      <c r="P77" s="114"/>
      <c r="Q77" s="114"/>
      <c r="R77" s="114">
        <v>136</v>
      </c>
      <c r="S77" s="114"/>
      <c r="T77" s="114"/>
      <c r="U77" s="114"/>
      <c r="V77" s="114"/>
      <c r="W77" s="114"/>
      <c r="X77" s="114"/>
      <c r="Y77" s="114"/>
      <c r="Z77" s="114"/>
      <c r="AA77" s="114"/>
      <c r="AC77" t="e">
        <f t="shared" si="1"/>
        <v>#REF!</v>
      </c>
    </row>
    <row r="78" spans="1:29" x14ac:dyDescent="0.25">
      <c r="A78" s="112">
        <v>19</v>
      </c>
      <c r="B78" s="112">
        <v>77</v>
      </c>
      <c r="C78" s="114"/>
      <c r="D78" s="114"/>
      <c r="E78" s="114" t="e">
        <f>LEN(#REF!)</f>
        <v>#REF!</v>
      </c>
      <c r="F78" s="115"/>
      <c r="G78" s="115"/>
      <c r="H78" s="114"/>
      <c r="I78" s="114"/>
      <c r="J78" s="114"/>
      <c r="K78" s="114"/>
      <c r="L78" s="114"/>
      <c r="M78" s="114"/>
      <c r="N78" s="114"/>
      <c r="P78" s="114"/>
      <c r="Q78" s="114"/>
      <c r="R78" s="114">
        <v>220</v>
      </c>
      <c r="S78" s="114"/>
      <c r="T78" s="114"/>
      <c r="U78" s="114"/>
      <c r="V78" s="114"/>
      <c r="W78" s="114"/>
      <c r="X78" s="114"/>
      <c r="Y78" s="114"/>
      <c r="Z78" s="114"/>
      <c r="AA78" s="114"/>
      <c r="AC78" t="e">
        <f t="shared" si="1"/>
        <v>#REF!</v>
      </c>
    </row>
    <row r="79" spans="1:29" x14ac:dyDescent="0.25">
      <c r="A79" s="112">
        <v>19</v>
      </c>
      <c r="B79" s="112">
        <v>78</v>
      </c>
      <c r="C79" s="114"/>
      <c r="D79" s="114"/>
      <c r="E79" s="114" t="e">
        <f>LEN(#REF!)</f>
        <v>#REF!</v>
      </c>
      <c r="F79" s="115"/>
      <c r="G79" s="115"/>
      <c r="H79" s="114"/>
      <c r="I79" s="114"/>
      <c r="J79" s="114"/>
      <c r="K79" s="114"/>
      <c r="L79" s="114"/>
      <c r="M79" s="114"/>
      <c r="N79" s="114"/>
      <c r="P79" s="114"/>
      <c r="Q79" s="114"/>
      <c r="R79" s="114">
        <v>216</v>
      </c>
      <c r="S79" s="114"/>
      <c r="T79" s="114"/>
      <c r="U79" s="114"/>
      <c r="V79" s="114"/>
      <c r="W79" s="114"/>
      <c r="X79" s="114"/>
      <c r="Y79" s="114"/>
      <c r="Z79" s="114"/>
      <c r="AA79" s="114"/>
      <c r="AC79" t="e">
        <f t="shared" si="1"/>
        <v>#REF!</v>
      </c>
    </row>
    <row r="80" spans="1:29" x14ac:dyDescent="0.25">
      <c r="A80" s="112">
        <v>20</v>
      </c>
      <c r="B80" s="112">
        <v>79</v>
      </c>
      <c r="C80" s="114"/>
      <c r="D80" s="114"/>
      <c r="E80" s="114">
        <f>LEN('20'!F4)</f>
        <v>525</v>
      </c>
      <c r="F80" s="115"/>
      <c r="G80" s="115"/>
      <c r="H80" s="114"/>
      <c r="I80" s="114"/>
      <c r="J80" s="114"/>
      <c r="K80" s="114"/>
      <c r="L80" s="114"/>
      <c r="M80" s="114"/>
      <c r="N80" s="114"/>
      <c r="P80" s="114"/>
      <c r="Q80" s="114"/>
      <c r="R80" s="114">
        <v>197</v>
      </c>
      <c r="S80" s="114"/>
      <c r="T80" s="114"/>
      <c r="U80" s="114"/>
      <c r="V80" s="114"/>
      <c r="W80" s="114"/>
      <c r="X80" s="114"/>
      <c r="Y80" s="114"/>
      <c r="Z80" s="114"/>
      <c r="AA80" s="114"/>
      <c r="AC80">
        <f t="shared" si="1"/>
        <v>1</v>
      </c>
    </row>
    <row r="81" spans="1:29" x14ac:dyDescent="0.25">
      <c r="A81" s="112">
        <v>20</v>
      </c>
      <c r="B81" s="112">
        <v>80</v>
      </c>
      <c r="C81" s="114"/>
      <c r="D81" s="114"/>
      <c r="E81" s="114">
        <f>LEN('20'!F8)</f>
        <v>471</v>
      </c>
      <c r="F81" s="115"/>
      <c r="G81" s="115"/>
      <c r="H81" s="114"/>
      <c r="I81" s="114"/>
      <c r="J81" s="114"/>
      <c r="K81" s="114"/>
      <c r="L81" s="114"/>
      <c r="M81" s="114"/>
      <c r="N81" s="114"/>
      <c r="P81" s="114"/>
      <c r="Q81" s="114"/>
      <c r="R81" s="114">
        <v>328</v>
      </c>
      <c r="S81" s="114"/>
      <c r="T81" s="114"/>
      <c r="U81" s="114"/>
      <c r="V81" s="114"/>
      <c r="W81" s="114"/>
      <c r="X81" s="114"/>
      <c r="Y81" s="114"/>
      <c r="Z81" s="114"/>
      <c r="AA81" s="114"/>
      <c r="AC81">
        <f t="shared" si="1"/>
        <v>1</v>
      </c>
    </row>
    <row r="82" spans="1:29" x14ac:dyDescent="0.25">
      <c r="A82" s="112">
        <v>20</v>
      </c>
      <c r="B82" s="112">
        <v>81</v>
      </c>
      <c r="C82" s="114"/>
      <c r="D82" s="114"/>
      <c r="E82" s="114">
        <f>LEN('20'!F35)</f>
        <v>147</v>
      </c>
      <c r="F82" s="115"/>
      <c r="G82" s="115"/>
      <c r="H82" s="114"/>
      <c r="I82" s="114"/>
      <c r="J82" s="114"/>
      <c r="K82" s="114"/>
      <c r="L82" s="114"/>
      <c r="M82" s="114"/>
      <c r="N82" s="114"/>
      <c r="P82" s="114"/>
      <c r="Q82" s="114"/>
      <c r="R82" s="114">
        <v>201</v>
      </c>
      <c r="S82" s="114"/>
      <c r="T82" s="114"/>
      <c r="U82" s="114"/>
      <c r="V82" s="114"/>
      <c r="W82" s="114"/>
      <c r="X82" s="114"/>
      <c r="Y82" s="114"/>
      <c r="Z82" s="114"/>
      <c r="AA82" s="114"/>
      <c r="AC82">
        <f t="shared" si="1"/>
        <v>0</v>
      </c>
    </row>
    <row r="83" spans="1:29" x14ac:dyDescent="0.25">
      <c r="A83" s="112">
        <v>20</v>
      </c>
      <c r="B83" s="112">
        <v>82</v>
      </c>
      <c r="C83" s="114"/>
      <c r="D83" s="114"/>
      <c r="E83" s="114">
        <f>LEN('20'!F36)</f>
        <v>80</v>
      </c>
      <c r="F83" s="115"/>
      <c r="G83" s="115"/>
      <c r="H83" s="114"/>
      <c r="I83" s="114"/>
      <c r="J83" s="114"/>
      <c r="K83" s="114"/>
      <c r="L83" s="114"/>
      <c r="M83" s="114"/>
      <c r="N83" s="114"/>
      <c r="P83" s="114"/>
      <c r="Q83" s="114"/>
      <c r="R83" s="114">
        <v>204</v>
      </c>
      <c r="S83" s="114"/>
      <c r="T83" s="114"/>
      <c r="U83" s="114"/>
      <c r="V83" s="114"/>
      <c r="W83" s="114"/>
      <c r="X83" s="114"/>
      <c r="Y83" s="114"/>
      <c r="Z83" s="114"/>
      <c r="AA83" s="114"/>
      <c r="AC83">
        <f t="shared" si="1"/>
        <v>0</v>
      </c>
    </row>
    <row r="84" spans="1:29" x14ac:dyDescent="0.25">
      <c r="A84" s="112">
        <v>21</v>
      </c>
      <c r="B84" s="112">
        <v>83</v>
      </c>
      <c r="C84" s="114"/>
      <c r="D84" s="114"/>
      <c r="E84" s="114">
        <f>LEN('21'!G4)</f>
        <v>286</v>
      </c>
      <c r="F84" s="115"/>
      <c r="G84" s="115"/>
      <c r="H84" s="114"/>
      <c r="I84" s="114"/>
      <c r="J84" s="114"/>
      <c r="K84" s="114"/>
      <c r="L84" s="114"/>
      <c r="M84" s="114"/>
      <c r="N84" s="114"/>
      <c r="P84" s="114"/>
      <c r="Q84" s="114"/>
      <c r="R84" s="114">
        <v>220</v>
      </c>
      <c r="S84" s="114"/>
      <c r="T84" s="114"/>
      <c r="U84" s="114"/>
      <c r="V84" s="114"/>
      <c r="W84" s="114"/>
      <c r="X84" s="114"/>
      <c r="Y84" s="114"/>
      <c r="Z84" s="114"/>
      <c r="AA84" s="114"/>
      <c r="AC84">
        <f t="shared" si="1"/>
        <v>1</v>
      </c>
    </row>
    <row r="85" spans="1:29" x14ac:dyDescent="0.25">
      <c r="A85" s="112">
        <v>21</v>
      </c>
      <c r="B85" s="112">
        <v>84</v>
      </c>
      <c r="C85" s="114"/>
      <c r="D85" s="114"/>
      <c r="E85" s="114">
        <f>LEN('21'!G5)</f>
        <v>69</v>
      </c>
      <c r="F85" s="115"/>
      <c r="G85" s="115"/>
      <c r="H85" s="114"/>
      <c r="I85" s="114"/>
      <c r="J85" s="114"/>
      <c r="K85" s="114"/>
      <c r="L85" s="114"/>
      <c r="M85" s="114"/>
      <c r="N85" s="114"/>
      <c r="P85" s="114"/>
      <c r="Q85" s="114"/>
      <c r="R85" s="114">
        <v>136</v>
      </c>
      <c r="S85" s="114"/>
      <c r="T85" s="114"/>
      <c r="U85" s="114"/>
      <c r="V85" s="114"/>
      <c r="W85" s="114"/>
      <c r="X85" s="114"/>
      <c r="Y85" s="114"/>
      <c r="Z85" s="114"/>
      <c r="AA85" s="114"/>
      <c r="AC85">
        <f t="shared" si="1"/>
        <v>0</v>
      </c>
    </row>
    <row r="86" spans="1:29" x14ac:dyDescent="0.25">
      <c r="A86" s="112">
        <v>21</v>
      </c>
      <c r="B86" s="112">
        <v>85</v>
      </c>
      <c r="C86" s="114"/>
      <c r="D86" s="114"/>
      <c r="E86" s="114">
        <f>LEN('21'!G6)</f>
        <v>162</v>
      </c>
      <c r="F86" s="115"/>
      <c r="G86" s="115"/>
      <c r="H86" s="114"/>
      <c r="I86" s="114"/>
      <c r="J86" s="114"/>
      <c r="K86" s="114"/>
      <c r="L86" s="114"/>
      <c r="M86" s="114"/>
      <c r="N86" s="114"/>
      <c r="P86" s="114"/>
      <c r="Q86" s="114"/>
      <c r="R86" s="114">
        <v>175</v>
      </c>
      <c r="S86" s="114"/>
      <c r="T86" s="114"/>
      <c r="U86" s="114"/>
      <c r="V86" s="114"/>
      <c r="W86" s="114"/>
      <c r="X86" s="114"/>
      <c r="Y86" s="114"/>
      <c r="Z86" s="114"/>
      <c r="AA86" s="114"/>
      <c r="AC86">
        <f t="shared" si="1"/>
        <v>0</v>
      </c>
    </row>
    <row r="87" spans="1:29" x14ac:dyDescent="0.25">
      <c r="A87" s="112">
        <v>21</v>
      </c>
      <c r="B87" s="112">
        <v>86</v>
      </c>
      <c r="C87" s="114"/>
      <c r="D87" s="114"/>
      <c r="E87" s="114">
        <f>LEN('21'!G7)</f>
        <v>116</v>
      </c>
      <c r="F87" s="115"/>
      <c r="G87" s="115"/>
      <c r="H87" s="114"/>
      <c r="I87" s="114"/>
      <c r="J87" s="114"/>
      <c r="K87" s="114"/>
      <c r="L87" s="114"/>
      <c r="M87" s="114"/>
      <c r="N87" s="114"/>
      <c r="P87" s="114"/>
      <c r="Q87" s="114"/>
      <c r="R87" s="114">
        <v>136</v>
      </c>
      <c r="S87" s="114"/>
      <c r="T87" s="114"/>
      <c r="U87" s="114"/>
      <c r="V87" s="114"/>
      <c r="W87" s="114"/>
      <c r="X87" s="114"/>
      <c r="Y87" s="114"/>
      <c r="Z87" s="114"/>
      <c r="AA87" s="114"/>
      <c r="AC87">
        <f t="shared" si="1"/>
        <v>0</v>
      </c>
    </row>
    <row r="88" spans="1:29" x14ac:dyDescent="0.25">
      <c r="A88" s="112">
        <v>21</v>
      </c>
      <c r="B88" s="112">
        <v>87</v>
      </c>
      <c r="C88" s="114"/>
      <c r="D88" s="114"/>
      <c r="E88" s="114">
        <f>LEN('21'!G11)</f>
        <v>314</v>
      </c>
      <c r="F88" s="115"/>
      <c r="G88" s="115"/>
      <c r="H88" s="114"/>
      <c r="I88" s="114"/>
      <c r="J88" s="114"/>
      <c r="K88" s="114"/>
      <c r="L88" s="114"/>
      <c r="M88" s="114"/>
      <c r="N88" s="114"/>
      <c r="P88" s="114"/>
      <c r="Q88" s="114"/>
      <c r="R88" s="114">
        <v>288</v>
      </c>
      <c r="S88" s="114"/>
      <c r="T88" s="114"/>
      <c r="U88" s="114"/>
      <c r="V88" s="114"/>
      <c r="W88" s="114"/>
      <c r="X88" s="114"/>
      <c r="Y88" s="114"/>
      <c r="Z88" s="114"/>
      <c r="AA88" s="114"/>
      <c r="AC88">
        <f t="shared" si="1"/>
        <v>1</v>
      </c>
    </row>
    <row r="89" spans="1:29" x14ac:dyDescent="0.25">
      <c r="A89" s="112">
        <v>21</v>
      </c>
      <c r="B89" s="112">
        <v>88</v>
      </c>
      <c r="C89" s="114"/>
      <c r="D89" s="114"/>
      <c r="E89" s="114">
        <f>LEN('21'!G15)</f>
        <v>133</v>
      </c>
      <c r="F89" s="115"/>
      <c r="G89" s="115"/>
      <c r="H89" s="114"/>
      <c r="I89" s="114"/>
      <c r="J89" s="114"/>
      <c r="K89" s="114"/>
      <c r="L89" s="114"/>
      <c r="M89" s="114"/>
      <c r="N89" s="114"/>
      <c r="P89" s="114"/>
      <c r="Q89" s="114"/>
      <c r="R89" s="114">
        <v>289</v>
      </c>
      <c r="S89" s="114"/>
      <c r="T89" s="114"/>
      <c r="U89" s="114"/>
      <c r="V89" s="114"/>
      <c r="W89" s="114"/>
      <c r="X89" s="114"/>
      <c r="Y89" s="114"/>
      <c r="Z89" s="114"/>
      <c r="AA89" s="114"/>
      <c r="AC89">
        <f t="shared" si="1"/>
        <v>0</v>
      </c>
    </row>
    <row r="90" spans="1:29" x14ac:dyDescent="0.25">
      <c r="A90" s="112">
        <v>22</v>
      </c>
      <c r="B90" s="112">
        <v>89</v>
      </c>
      <c r="C90" s="114"/>
      <c r="D90" s="114"/>
      <c r="E90" s="114">
        <f>LEN('22'!J4)</f>
        <v>334</v>
      </c>
      <c r="F90" s="115"/>
      <c r="G90" s="115"/>
      <c r="H90" s="114"/>
      <c r="I90" s="114"/>
      <c r="J90" s="114"/>
      <c r="K90" s="114"/>
      <c r="L90" s="114"/>
      <c r="M90" s="114"/>
      <c r="N90" s="114"/>
      <c r="P90" s="114"/>
      <c r="Q90" s="114"/>
      <c r="R90" s="114">
        <v>196</v>
      </c>
      <c r="S90" s="114"/>
      <c r="T90" s="114"/>
      <c r="U90" s="114"/>
      <c r="V90" s="114"/>
      <c r="W90" s="114"/>
      <c r="X90" s="114"/>
      <c r="Y90" s="114"/>
      <c r="Z90" s="114"/>
      <c r="AA90" s="114"/>
      <c r="AC90">
        <f t="shared" si="1"/>
        <v>1</v>
      </c>
    </row>
    <row r="91" spans="1:29" x14ac:dyDescent="0.25">
      <c r="A91" s="112">
        <v>22</v>
      </c>
      <c r="B91" s="112">
        <v>90</v>
      </c>
      <c r="C91" s="114"/>
      <c r="D91" s="114"/>
      <c r="E91" s="114">
        <f>LEN('22'!J14)</f>
        <v>306</v>
      </c>
      <c r="F91" s="115"/>
      <c r="G91" s="115"/>
      <c r="H91" s="114"/>
      <c r="I91" s="114"/>
      <c r="J91" s="114"/>
      <c r="K91" s="114"/>
      <c r="L91" s="114"/>
      <c r="M91" s="114"/>
      <c r="N91" s="114"/>
      <c r="P91" s="114"/>
      <c r="Q91" s="114"/>
      <c r="R91" s="114">
        <v>426</v>
      </c>
      <c r="S91" s="114"/>
      <c r="T91" s="114"/>
      <c r="U91" s="114"/>
      <c r="V91" s="114"/>
      <c r="W91" s="114"/>
      <c r="X91" s="114"/>
      <c r="Y91" s="114"/>
      <c r="Z91" s="114"/>
      <c r="AA91" s="114"/>
      <c r="AC91">
        <f t="shared" si="1"/>
        <v>0</v>
      </c>
    </row>
    <row r="92" spans="1:29" x14ac:dyDescent="0.25">
      <c r="A92" s="112">
        <v>22</v>
      </c>
      <c r="B92" s="112">
        <v>91</v>
      </c>
      <c r="C92" s="114"/>
      <c r="D92" s="114"/>
      <c r="E92" s="114">
        <f>LEN('22'!J15)</f>
        <v>166</v>
      </c>
      <c r="F92" s="115"/>
      <c r="G92" s="115"/>
      <c r="H92" s="114"/>
      <c r="I92" s="114"/>
      <c r="J92" s="114"/>
      <c r="K92" s="114"/>
      <c r="L92" s="114"/>
      <c r="M92" s="114"/>
      <c r="N92" s="114"/>
      <c r="P92" s="114"/>
      <c r="Q92" s="114"/>
      <c r="R92" s="114">
        <v>239</v>
      </c>
      <c r="S92" s="114"/>
      <c r="T92" s="114"/>
      <c r="U92" s="114"/>
      <c r="V92" s="114"/>
      <c r="W92" s="114"/>
      <c r="X92" s="114"/>
      <c r="Y92" s="114"/>
      <c r="Z92" s="114"/>
      <c r="AA92" s="114"/>
      <c r="AC92">
        <f t="shared" si="1"/>
        <v>0</v>
      </c>
    </row>
    <row r="93" spans="1:29" x14ac:dyDescent="0.25">
      <c r="A93" s="112">
        <v>22</v>
      </c>
      <c r="B93" s="112">
        <v>92</v>
      </c>
      <c r="C93" s="114"/>
      <c r="D93" s="114"/>
      <c r="E93" s="114">
        <f>LEN('22'!J38)</f>
        <v>284</v>
      </c>
      <c r="F93" s="115"/>
      <c r="G93" s="115"/>
      <c r="H93" s="114"/>
      <c r="I93" s="114"/>
      <c r="J93" s="114"/>
      <c r="K93" s="114"/>
      <c r="L93" s="114"/>
      <c r="M93" s="114"/>
      <c r="N93" s="114"/>
      <c r="P93" s="114"/>
      <c r="Q93" s="114"/>
      <c r="R93" s="114">
        <v>279</v>
      </c>
      <c r="S93" s="114"/>
      <c r="T93" s="114"/>
      <c r="U93" s="114"/>
      <c r="V93" s="114"/>
      <c r="W93" s="114"/>
      <c r="X93" s="114"/>
      <c r="Y93" s="114"/>
      <c r="Z93" s="114"/>
      <c r="AA93" s="114"/>
      <c r="AC93">
        <f t="shared" si="1"/>
        <v>1</v>
      </c>
    </row>
    <row r="94" spans="1:29" x14ac:dyDescent="0.25">
      <c r="A94" s="112">
        <v>22</v>
      </c>
      <c r="B94" s="112">
        <v>93</v>
      </c>
      <c r="C94" s="114"/>
      <c r="D94" s="114"/>
      <c r="E94" s="114">
        <f>LEN('22'!J39)</f>
        <v>78</v>
      </c>
      <c r="F94" s="115"/>
      <c r="G94" s="115"/>
      <c r="H94" s="114"/>
      <c r="I94" s="114"/>
      <c r="J94" s="114"/>
      <c r="K94" s="114"/>
      <c r="L94" s="114"/>
      <c r="M94" s="114"/>
      <c r="N94" s="114"/>
      <c r="P94" s="114"/>
      <c r="Q94" s="114"/>
      <c r="R94" s="114">
        <v>279</v>
      </c>
      <c r="S94" s="114"/>
      <c r="T94" s="114"/>
      <c r="U94" s="114"/>
      <c r="V94" s="114"/>
      <c r="W94" s="114"/>
      <c r="X94" s="114"/>
      <c r="Y94" s="114"/>
      <c r="Z94" s="114"/>
      <c r="AA94" s="114"/>
      <c r="AC94">
        <f t="shared" si="1"/>
        <v>0</v>
      </c>
    </row>
    <row r="95" spans="1:29" x14ac:dyDescent="0.25">
      <c r="A95" s="112">
        <v>22</v>
      </c>
      <c r="B95" s="112">
        <v>94</v>
      </c>
      <c r="C95" s="114"/>
      <c r="D95" s="114"/>
      <c r="E95" s="114">
        <f>LEN('22'!J43)</f>
        <v>221</v>
      </c>
      <c r="F95" s="115"/>
      <c r="G95" s="115"/>
      <c r="H95" s="114"/>
      <c r="I95" s="114"/>
      <c r="J95" s="114"/>
      <c r="K95" s="114"/>
      <c r="L95" s="114"/>
      <c r="M95" s="114"/>
      <c r="N95" s="114"/>
      <c r="P95" s="114"/>
      <c r="Q95" s="114"/>
      <c r="R95" s="114">
        <v>239</v>
      </c>
      <c r="S95" s="114"/>
      <c r="T95" s="114"/>
      <c r="U95" s="114"/>
      <c r="V95" s="114"/>
      <c r="W95" s="114"/>
      <c r="X95" s="114"/>
      <c r="Y95" s="114"/>
      <c r="Z95" s="114"/>
      <c r="AA95" s="114"/>
      <c r="AC95">
        <f t="shared" si="1"/>
        <v>0</v>
      </c>
    </row>
    <row r="96" spans="1:29" x14ac:dyDescent="0.25">
      <c r="A96" s="112">
        <v>22</v>
      </c>
      <c r="B96" s="112">
        <v>95</v>
      </c>
      <c r="C96" s="114"/>
      <c r="D96" s="114"/>
      <c r="E96" s="114">
        <f>LEN('22'!J44)</f>
        <v>53</v>
      </c>
      <c r="F96" s="115"/>
      <c r="G96" s="115"/>
      <c r="H96" s="114"/>
      <c r="I96" s="114"/>
      <c r="J96" s="114"/>
      <c r="K96" s="114"/>
      <c r="L96" s="114"/>
      <c r="M96" s="114"/>
      <c r="N96" s="114"/>
      <c r="P96" s="114"/>
      <c r="Q96" s="114"/>
      <c r="R96" s="114">
        <v>377</v>
      </c>
      <c r="S96" s="114"/>
      <c r="T96" s="114"/>
      <c r="U96" s="114"/>
      <c r="V96" s="114"/>
      <c r="W96" s="114"/>
      <c r="X96" s="114"/>
      <c r="Y96" s="114"/>
      <c r="Z96" s="114"/>
      <c r="AA96" s="114"/>
      <c r="AC96">
        <f t="shared" si="1"/>
        <v>0</v>
      </c>
    </row>
    <row r="97" spans="1:29" x14ac:dyDescent="0.25">
      <c r="A97" s="112">
        <v>22</v>
      </c>
      <c r="B97" s="112">
        <v>96</v>
      </c>
      <c r="C97" s="114"/>
      <c r="D97" s="114"/>
      <c r="E97" s="114">
        <f>LEN('22'!J45)</f>
        <v>53</v>
      </c>
      <c r="F97" s="115"/>
      <c r="G97" s="115"/>
      <c r="H97" s="114"/>
      <c r="I97" s="114"/>
      <c r="J97" s="114"/>
      <c r="K97" s="114"/>
      <c r="L97" s="114"/>
      <c r="M97" s="114"/>
      <c r="N97" s="114"/>
      <c r="P97" s="114"/>
      <c r="Q97" s="114"/>
      <c r="R97" s="114">
        <v>377</v>
      </c>
      <c r="S97" s="114"/>
      <c r="T97" s="114"/>
      <c r="U97" s="114"/>
      <c r="V97" s="114"/>
      <c r="W97" s="114"/>
      <c r="X97" s="114"/>
      <c r="Y97" s="114"/>
      <c r="Z97" s="114"/>
      <c r="AA97" s="114"/>
      <c r="AC97">
        <f t="shared" si="1"/>
        <v>0</v>
      </c>
    </row>
    <row r="98" spans="1:29" x14ac:dyDescent="0.25">
      <c r="A98" s="112">
        <v>23</v>
      </c>
      <c r="B98" s="112">
        <v>97</v>
      </c>
      <c r="C98" s="114"/>
      <c r="D98" s="114"/>
      <c r="E98" s="114">
        <f>LEN('23'!H4)</f>
        <v>346</v>
      </c>
      <c r="F98" s="115"/>
      <c r="G98" s="115"/>
      <c r="H98" s="114"/>
      <c r="I98" s="114"/>
      <c r="J98" s="114"/>
      <c r="K98" s="114"/>
      <c r="L98" s="114"/>
      <c r="M98" s="114"/>
      <c r="N98" s="114"/>
      <c r="P98" s="114"/>
      <c r="Q98" s="114"/>
      <c r="R98" s="114">
        <v>540</v>
      </c>
      <c r="S98" s="114"/>
      <c r="T98" s="114"/>
      <c r="U98" s="114"/>
      <c r="V98" s="114"/>
      <c r="W98" s="114"/>
      <c r="X98" s="114"/>
      <c r="Y98" s="114"/>
      <c r="Z98" s="114"/>
      <c r="AA98" s="114"/>
      <c r="AC98">
        <f t="shared" si="1"/>
        <v>0</v>
      </c>
    </row>
    <row r="99" spans="1:29" x14ac:dyDescent="0.25">
      <c r="A99" s="112">
        <v>23</v>
      </c>
      <c r="B99" s="112">
        <v>98</v>
      </c>
      <c r="C99" s="114"/>
      <c r="D99" s="114"/>
      <c r="E99" s="114">
        <f>LEN('23'!H5)</f>
        <v>453</v>
      </c>
      <c r="F99" s="115"/>
      <c r="G99" s="115"/>
      <c r="H99" s="114"/>
      <c r="I99" s="114"/>
      <c r="J99" s="114"/>
      <c r="K99" s="114"/>
      <c r="L99" s="114"/>
      <c r="M99" s="114"/>
      <c r="N99" s="114"/>
      <c r="P99" s="114"/>
      <c r="Q99" s="114"/>
      <c r="R99" s="114">
        <v>240</v>
      </c>
      <c r="S99" s="114"/>
      <c r="T99" s="114"/>
      <c r="U99" s="114"/>
      <c r="V99" s="114"/>
      <c r="W99" s="114"/>
      <c r="X99" s="114"/>
      <c r="Y99" s="114"/>
      <c r="Z99" s="114"/>
      <c r="AA99" s="114"/>
      <c r="AC99">
        <f t="shared" si="1"/>
        <v>1</v>
      </c>
    </row>
    <row r="100" spans="1:29" x14ac:dyDescent="0.25">
      <c r="A100" s="112">
        <v>24</v>
      </c>
      <c r="B100" s="112">
        <v>99</v>
      </c>
      <c r="C100" s="114"/>
      <c r="D100" s="114"/>
      <c r="E100" s="114">
        <f>LEN('24'!H4)</f>
        <v>163</v>
      </c>
      <c r="F100" s="115"/>
      <c r="G100" s="115"/>
      <c r="H100" s="114"/>
      <c r="I100" s="114"/>
      <c r="J100" s="114"/>
      <c r="K100" s="114"/>
      <c r="L100" s="114"/>
      <c r="M100" s="114"/>
      <c r="N100" s="114"/>
      <c r="P100" s="114"/>
      <c r="Q100" s="114"/>
      <c r="R100" s="114">
        <v>298</v>
      </c>
      <c r="S100" s="114"/>
      <c r="T100" s="114"/>
      <c r="U100" s="114"/>
      <c r="V100" s="114"/>
      <c r="W100" s="114"/>
      <c r="X100" s="114"/>
      <c r="Y100" s="114"/>
      <c r="Z100" s="114"/>
      <c r="AA100" s="114"/>
      <c r="AC100">
        <f t="shared" si="1"/>
        <v>0</v>
      </c>
    </row>
    <row r="101" spans="1:29" x14ac:dyDescent="0.25">
      <c r="A101" s="112">
        <v>24</v>
      </c>
      <c r="B101" s="112">
        <v>100</v>
      </c>
      <c r="C101" s="114"/>
      <c r="D101" s="114"/>
      <c r="E101" s="114">
        <f>LEN('24'!H5)</f>
        <v>160</v>
      </c>
      <c r="F101" s="115"/>
      <c r="G101" s="115"/>
      <c r="H101" s="114"/>
      <c r="I101" s="114"/>
      <c r="J101" s="114"/>
      <c r="K101" s="114"/>
      <c r="L101" s="114"/>
      <c r="M101" s="114"/>
      <c r="N101" s="114"/>
      <c r="P101" s="114"/>
      <c r="Q101" s="114"/>
      <c r="R101" s="114">
        <v>170</v>
      </c>
      <c r="S101" s="114"/>
      <c r="T101" s="114"/>
      <c r="U101" s="114"/>
      <c r="V101" s="114"/>
      <c r="W101" s="114"/>
      <c r="X101" s="114"/>
      <c r="Y101" s="114"/>
      <c r="Z101" s="114"/>
      <c r="AA101" s="114"/>
      <c r="AC101">
        <f t="shared" si="1"/>
        <v>0</v>
      </c>
    </row>
    <row r="102" spans="1:29" x14ac:dyDescent="0.25">
      <c r="A102" s="112">
        <v>24</v>
      </c>
      <c r="B102" s="112">
        <v>101</v>
      </c>
      <c r="C102" s="114"/>
      <c r="D102" s="114"/>
      <c r="E102" s="114">
        <f>LEN('24'!H6)</f>
        <v>373</v>
      </c>
      <c r="F102" s="115"/>
      <c r="G102" s="115"/>
      <c r="H102" s="114"/>
      <c r="I102" s="114"/>
      <c r="J102" s="114"/>
      <c r="K102" s="114"/>
      <c r="L102" s="114"/>
      <c r="M102" s="114"/>
      <c r="N102" s="114"/>
      <c r="P102" s="114"/>
      <c r="Q102" s="114"/>
      <c r="R102" s="114">
        <v>254</v>
      </c>
      <c r="S102" s="114"/>
      <c r="T102" s="114"/>
      <c r="U102" s="114"/>
      <c r="V102" s="114"/>
      <c r="W102" s="114"/>
      <c r="X102" s="114"/>
      <c r="Y102" s="114"/>
      <c r="Z102" s="114"/>
      <c r="AA102" s="114"/>
      <c r="AC102">
        <f t="shared" ref="AC102:AC169" si="2">IF(OR(C102&gt;P102,D102&gt;Q102,E102&gt;R102),1,0)</f>
        <v>1</v>
      </c>
    </row>
    <row r="103" spans="1:29" x14ac:dyDescent="0.25">
      <c r="A103" s="112">
        <v>24</v>
      </c>
      <c r="B103" s="112">
        <v>102</v>
      </c>
      <c r="C103" s="114"/>
      <c r="D103" s="114"/>
      <c r="E103" s="114">
        <f>LEN('24'!H7)</f>
        <v>176</v>
      </c>
      <c r="F103" s="115"/>
      <c r="G103" s="115"/>
      <c r="H103" s="114"/>
      <c r="I103" s="114"/>
      <c r="J103" s="114"/>
      <c r="K103" s="114"/>
      <c r="L103" s="114"/>
      <c r="M103" s="114"/>
      <c r="N103" s="114"/>
      <c r="P103" s="114"/>
      <c r="Q103" s="114"/>
      <c r="R103" s="114">
        <v>169</v>
      </c>
      <c r="S103" s="114"/>
      <c r="T103" s="114"/>
      <c r="U103" s="114"/>
      <c r="V103" s="114"/>
      <c r="W103" s="114"/>
      <c r="X103" s="114"/>
      <c r="Y103" s="114"/>
      <c r="Z103" s="114"/>
      <c r="AA103" s="114"/>
      <c r="AC103">
        <f t="shared" si="2"/>
        <v>1</v>
      </c>
    </row>
    <row r="104" spans="1:29" x14ac:dyDescent="0.25">
      <c r="A104" s="112">
        <v>24</v>
      </c>
      <c r="B104" s="112">
        <v>103</v>
      </c>
      <c r="C104" s="114"/>
      <c r="D104" s="114"/>
      <c r="E104" s="114">
        <f>LEN('24'!H8)</f>
        <v>100</v>
      </c>
      <c r="F104" s="115"/>
      <c r="G104" s="115"/>
      <c r="H104" s="114"/>
      <c r="I104" s="114"/>
      <c r="J104" s="114"/>
      <c r="K104" s="114"/>
      <c r="L104" s="114"/>
      <c r="M104" s="114"/>
      <c r="N104" s="114"/>
      <c r="P104" s="114"/>
      <c r="Q104" s="114"/>
      <c r="R104" s="114">
        <v>180</v>
      </c>
      <c r="S104" s="114"/>
      <c r="T104" s="114"/>
      <c r="U104" s="114"/>
      <c r="V104" s="114"/>
      <c r="W104" s="114"/>
      <c r="X104" s="114"/>
      <c r="Y104" s="114"/>
      <c r="Z104" s="114"/>
      <c r="AA104" s="114"/>
      <c r="AC104">
        <f t="shared" si="2"/>
        <v>0</v>
      </c>
    </row>
    <row r="105" spans="1:29" x14ac:dyDescent="0.25">
      <c r="A105" s="112">
        <v>24</v>
      </c>
      <c r="B105" s="112">
        <v>104</v>
      </c>
      <c r="C105" s="114"/>
      <c r="D105" s="114"/>
      <c r="E105" s="114">
        <f>LEN('24'!H9)</f>
        <v>227</v>
      </c>
      <c r="F105" s="115"/>
      <c r="G105" s="115"/>
      <c r="H105" s="114"/>
      <c r="I105" s="114"/>
      <c r="J105" s="114"/>
      <c r="K105" s="114"/>
      <c r="L105" s="114"/>
      <c r="M105" s="114"/>
      <c r="N105" s="114"/>
      <c r="P105" s="114"/>
      <c r="Q105" s="114"/>
      <c r="R105" s="114">
        <v>316</v>
      </c>
      <c r="S105" s="114"/>
      <c r="T105" s="114"/>
      <c r="U105" s="114"/>
      <c r="V105" s="114"/>
      <c r="W105" s="114"/>
      <c r="X105" s="114"/>
      <c r="Y105" s="114"/>
      <c r="Z105" s="114"/>
      <c r="AA105" s="114"/>
      <c r="AC105">
        <f t="shared" si="2"/>
        <v>0</v>
      </c>
    </row>
    <row r="106" spans="1:29" x14ac:dyDescent="0.25">
      <c r="A106" s="112">
        <v>25</v>
      </c>
      <c r="B106" s="112">
        <v>105</v>
      </c>
      <c r="C106" s="114"/>
      <c r="D106" s="114"/>
      <c r="E106" s="114">
        <f>LEN('25'!H5)</f>
        <v>986</v>
      </c>
      <c r="F106" s="115"/>
      <c r="G106" s="115"/>
      <c r="H106" s="114"/>
      <c r="I106" s="114"/>
      <c r="J106" s="114"/>
      <c r="K106" s="114"/>
      <c r="L106" s="114"/>
      <c r="M106" s="114"/>
      <c r="N106" s="114"/>
      <c r="P106" s="114"/>
      <c r="Q106" s="114"/>
      <c r="R106" s="114">
        <v>270</v>
      </c>
      <c r="S106" s="114"/>
      <c r="T106" s="114"/>
      <c r="U106" s="114"/>
      <c r="V106" s="114"/>
      <c r="W106" s="114"/>
      <c r="X106" s="114"/>
      <c r="Y106" s="114"/>
      <c r="Z106" s="114"/>
      <c r="AA106" s="114"/>
      <c r="AC106">
        <f t="shared" si="2"/>
        <v>1</v>
      </c>
    </row>
    <row r="107" spans="1:29" x14ac:dyDescent="0.25">
      <c r="A107" s="112">
        <v>25</v>
      </c>
      <c r="B107" s="112">
        <v>106</v>
      </c>
      <c r="C107" s="114"/>
      <c r="D107" s="114"/>
      <c r="E107" s="114">
        <f>LEN('25'!H6)</f>
        <v>182</v>
      </c>
      <c r="F107" s="115"/>
      <c r="G107" s="115"/>
      <c r="H107" s="114"/>
      <c r="I107" s="114"/>
      <c r="J107" s="114"/>
      <c r="K107" s="114"/>
      <c r="L107" s="114"/>
      <c r="M107" s="114"/>
      <c r="N107" s="114"/>
      <c r="P107" s="114"/>
      <c r="Q107" s="114"/>
      <c r="R107" s="114">
        <v>194</v>
      </c>
      <c r="S107" s="114"/>
      <c r="T107" s="114"/>
      <c r="U107" s="114"/>
      <c r="V107" s="114"/>
      <c r="W107" s="114"/>
      <c r="X107" s="114"/>
      <c r="Y107" s="114"/>
      <c r="Z107" s="114"/>
      <c r="AA107" s="114"/>
      <c r="AC107">
        <f t="shared" si="2"/>
        <v>0</v>
      </c>
    </row>
    <row r="108" spans="1:29" x14ac:dyDescent="0.25">
      <c r="A108" s="112">
        <v>25</v>
      </c>
      <c r="B108" s="112">
        <v>107</v>
      </c>
      <c r="C108" s="114"/>
      <c r="D108" s="114"/>
      <c r="E108" s="114">
        <f>LEN('25'!H12)</f>
        <v>679</v>
      </c>
      <c r="F108" s="115"/>
      <c r="G108" s="115"/>
      <c r="H108" s="114"/>
      <c r="I108" s="114"/>
      <c r="J108" s="114"/>
      <c r="K108" s="114"/>
      <c r="L108" s="114"/>
      <c r="M108" s="114"/>
      <c r="N108" s="114"/>
      <c r="P108" s="114"/>
      <c r="Q108" s="114"/>
      <c r="R108" s="114">
        <v>199</v>
      </c>
      <c r="S108" s="114"/>
      <c r="T108" s="114"/>
      <c r="U108" s="114"/>
      <c r="V108" s="114"/>
      <c r="W108" s="114"/>
      <c r="X108" s="114"/>
      <c r="Y108" s="114"/>
      <c r="Z108" s="114"/>
      <c r="AA108" s="114"/>
      <c r="AC108">
        <f t="shared" si="2"/>
        <v>1</v>
      </c>
    </row>
    <row r="109" spans="1:29" x14ac:dyDescent="0.25">
      <c r="A109" s="112">
        <v>25</v>
      </c>
      <c r="B109" s="112">
        <v>108</v>
      </c>
      <c r="C109" s="114"/>
      <c r="D109" s="114"/>
      <c r="E109" s="114">
        <f>LEN('25'!H13)</f>
        <v>74</v>
      </c>
      <c r="F109" s="115"/>
      <c r="G109" s="115"/>
      <c r="H109" s="114"/>
      <c r="I109" s="114"/>
      <c r="J109" s="114"/>
      <c r="K109" s="114"/>
      <c r="L109" s="114"/>
      <c r="M109" s="114"/>
      <c r="N109" s="114"/>
      <c r="P109" s="114"/>
      <c r="Q109" s="114"/>
      <c r="R109" s="114">
        <v>196</v>
      </c>
      <c r="S109" s="114"/>
      <c r="T109" s="114"/>
      <c r="U109" s="114"/>
      <c r="V109" s="114"/>
      <c r="W109" s="114"/>
      <c r="X109" s="114"/>
      <c r="Y109" s="114"/>
      <c r="Z109" s="114"/>
      <c r="AA109" s="114"/>
      <c r="AC109">
        <f t="shared" si="2"/>
        <v>0</v>
      </c>
    </row>
    <row r="110" spans="1:29" x14ac:dyDescent="0.25">
      <c r="A110" s="112">
        <v>25</v>
      </c>
      <c r="B110" s="112">
        <v>109</v>
      </c>
      <c r="C110" s="114"/>
      <c r="D110" s="114"/>
      <c r="E110" s="114">
        <f>LEN('25'!H28)</f>
        <v>508</v>
      </c>
      <c r="F110" s="115"/>
      <c r="G110" s="115"/>
      <c r="H110" s="114"/>
      <c r="I110" s="114"/>
      <c r="J110" s="114"/>
      <c r="K110" s="114"/>
      <c r="L110" s="114"/>
      <c r="M110" s="114"/>
      <c r="N110" s="114"/>
      <c r="P110" s="114"/>
      <c r="Q110" s="114"/>
      <c r="R110" s="114">
        <v>161</v>
      </c>
      <c r="S110" s="114"/>
      <c r="T110" s="114"/>
      <c r="U110" s="114"/>
      <c r="V110" s="114"/>
      <c r="W110" s="114"/>
      <c r="X110" s="114"/>
      <c r="Y110" s="114"/>
      <c r="Z110" s="114"/>
      <c r="AA110" s="114"/>
      <c r="AC110">
        <f t="shared" si="2"/>
        <v>1</v>
      </c>
    </row>
    <row r="111" spans="1:29" x14ac:dyDescent="0.25">
      <c r="A111" s="112">
        <v>26</v>
      </c>
      <c r="B111" s="112">
        <v>110</v>
      </c>
      <c r="C111" s="114"/>
      <c r="D111" s="114"/>
      <c r="E111" s="114">
        <f>LEN('26'!H4)</f>
        <v>378</v>
      </c>
      <c r="F111" s="115"/>
      <c r="G111" s="115"/>
      <c r="H111" s="114"/>
      <c r="I111" s="114"/>
      <c r="J111" s="114"/>
      <c r="K111" s="114"/>
      <c r="L111" s="114"/>
      <c r="M111" s="114"/>
      <c r="N111" s="114"/>
      <c r="P111" s="114"/>
      <c r="Q111" s="114"/>
      <c r="R111" s="114">
        <v>268</v>
      </c>
      <c r="S111" s="114"/>
      <c r="T111" s="114"/>
      <c r="U111" s="114"/>
      <c r="V111" s="114"/>
      <c r="W111" s="114"/>
      <c r="X111" s="114"/>
      <c r="Y111" s="114"/>
      <c r="Z111" s="114"/>
      <c r="AA111" s="114"/>
      <c r="AC111">
        <f t="shared" si="2"/>
        <v>1</v>
      </c>
    </row>
    <row r="112" spans="1:29" x14ac:dyDescent="0.25">
      <c r="A112" s="112">
        <v>26</v>
      </c>
      <c r="B112" s="112">
        <v>111</v>
      </c>
      <c r="C112" s="114"/>
      <c r="D112" s="114"/>
      <c r="E112" s="114">
        <f>LEN('26'!H5)</f>
        <v>991</v>
      </c>
      <c r="F112" s="115"/>
      <c r="G112" s="115"/>
      <c r="H112" s="114"/>
      <c r="I112" s="114"/>
      <c r="J112" s="114"/>
      <c r="K112" s="114"/>
      <c r="L112" s="114"/>
      <c r="M112" s="114"/>
      <c r="N112" s="114"/>
      <c r="P112" s="114"/>
      <c r="Q112" s="114"/>
      <c r="R112" s="114">
        <v>262</v>
      </c>
      <c r="S112" s="114"/>
      <c r="T112" s="114"/>
      <c r="U112" s="114"/>
      <c r="V112" s="114"/>
      <c r="W112" s="114"/>
      <c r="X112" s="114"/>
      <c r="Y112" s="114"/>
      <c r="Z112" s="114"/>
      <c r="AA112" s="114"/>
      <c r="AC112">
        <f t="shared" si="2"/>
        <v>1</v>
      </c>
    </row>
    <row r="113" spans="1:29" x14ac:dyDescent="0.25">
      <c r="A113" s="112">
        <v>26</v>
      </c>
      <c r="B113" s="112">
        <v>112</v>
      </c>
      <c r="C113" s="114"/>
      <c r="D113" s="114"/>
      <c r="E113" s="114">
        <f>LEN('26'!H6)</f>
        <v>304</v>
      </c>
      <c r="F113" s="115"/>
      <c r="G113" s="115"/>
      <c r="H113" s="114"/>
      <c r="I113" s="114"/>
      <c r="J113" s="114"/>
      <c r="K113" s="114"/>
      <c r="L113" s="114"/>
      <c r="M113" s="114"/>
      <c r="N113" s="114"/>
      <c r="P113" s="114"/>
      <c r="Q113" s="114"/>
      <c r="R113" s="114">
        <v>197</v>
      </c>
      <c r="S113" s="114"/>
      <c r="T113" s="114"/>
      <c r="U113" s="114"/>
      <c r="V113" s="114"/>
      <c r="W113" s="114"/>
      <c r="X113" s="114"/>
      <c r="Y113" s="114"/>
      <c r="Z113" s="114"/>
      <c r="AA113" s="114"/>
      <c r="AC113">
        <f t="shared" si="2"/>
        <v>1</v>
      </c>
    </row>
    <row r="114" spans="1:29" x14ac:dyDescent="0.25">
      <c r="A114" s="112">
        <v>26</v>
      </c>
      <c r="B114" s="112">
        <v>113</v>
      </c>
      <c r="C114" s="114"/>
      <c r="D114" s="114"/>
      <c r="E114" s="114">
        <f>LEN('26'!H20)</f>
        <v>228</v>
      </c>
      <c r="F114" s="115"/>
      <c r="G114" s="115"/>
      <c r="H114" s="114"/>
      <c r="I114" s="114"/>
      <c r="J114" s="114"/>
      <c r="K114" s="114"/>
      <c r="L114" s="114"/>
      <c r="M114" s="114"/>
      <c r="N114" s="114"/>
      <c r="P114" s="114"/>
      <c r="Q114" s="114"/>
      <c r="R114" s="114">
        <v>151</v>
      </c>
      <c r="S114" s="114"/>
      <c r="T114" s="114"/>
      <c r="U114" s="114"/>
      <c r="V114" s="114"/>
      <c r="W114" s="114"/>
      <c r="X114" s="114"/>
      <c r="Y114" s="114"/>
      <c r="Z114" s="114"/>
      <c r="AA114" s="114"/>
      <c r="AC114">
        <f t="shared" si="2"/>
        <v>1</v>
      </c>
    </row>
    <row r="115" spans="1:29" x14ac:dyDescent="0.25">
      <c r="A115" s="112">
        <v>27</v>
      </c>
      <c r="B115" s="112">
        <v>114</v>
      </c>
      <c r="C115" s="114"/>
      <c r="D115" s="114"/>
      <c r="E115" s="114">
        <f>LEN('27'!I4)</f>
        <v>371</v>
      </c>
      <c r="F115" s="115"/>
      <c r="G115" s="115"/>
      <c r="H115" s="114"/>
      <c r="I115" s="114"/>
      <c r="J115" s="114"/>
      <c r="K115" s="114"/>
      <c r="L115" s="114"/>
      <c r="M115" s="114"/>
      <c r="N115" s="114"/>
      <c r="P115" s="114"/>
      <c r="Q115" s="114"/>
      <c r="R115" s="114">
        <v>230</v>
      </c>
      <c r="S115" s="114"/>
      <c r="T115" s="114"/>
      <c r="U115" s="114"/>
      <c r="V115" s="114"/>
      <c r="W115" s="114"/>
      <c r="X115" s="114"/>
      <c r="Y115" s="114"/>
      <c r="Z115" s="114"/>
      <c r="AA115" s="114"/>
      <c r="AC115">
        <f t="shared" si="2"/>
        <v>1</v>
      </c>
    </row>
    <row r="116" spans="1:29" x14ac:dyDescent="0.25">
      <c r="A116" s="112">
        <v>27</v>
      </c>
      <c r="B116" s="112">
        <v>115</v>
      </c>
      <c r="C116" s="114"/>
      <c r="D116" s="114"/>
      <c r="E116" s="114">
        <f>LEN('27'!I24)</f>
        <v>254</v>
      </c>
      <c r="F116" s="115"/>
      <c r="G116" s="115"/>
      <c r="H116" s="114"/>
      <c r="I116" s="114"/>
      <c r="J116" s="114"/>
      <c r="K116" s="114"/>
      <c r="L116" s="114"/>
      <c r="M116" s="114"/>
      <c r="N116" s="114"/>
      <c r="P116" s="114"/>
      <c r="Q116" s="114"/>
      <c r="R116" s="114">
        <v>156</v>
      </c>
      <c r="S116" s="114"/>
      <c r="T116" s="114"/>
      <c r="U116" s="114"/>
      <c r="V116" s="114"/>
      <c r="W116" s="114"/>
      <c r="X116" s="114"/>
      <c r="Y116" s="114"/>
      <c r="Z116" s="114"/>
      <c r="AA116" s="114"/>
      <c r="AC116">
        <f t="shared" si="2"/>
        <v>1</v>
      </c>
    </row>
    <row r="117" spans="1:29" x14ac:dyDescent="0.25">
      <c r="A117" s="112">
        <v>27</v>
      </c>
      <c r="B117" s="112">
        <v>116</v>
      </c>
      <c r="C117" s="114"/>
      <c r="D117" s="114"/>
      <c r="E117" s="114">
        <f>LEN('27'!I25)</f>
        <v>337</v>
      </c>
      <c r="F117" s="115"/>
      <c r="G117" s="115"/>
      <c r="H117" s="114"/>
      <c r="I117" s="114"/>
      <c r="J117" s="114"/>
      <c r="K117" s="114"/>
      <c r="L117" s="114"/>
      <c r="M117" s="114"/>
      <c r="N117" s="114"/>
      <c r="P117" s="114"/>
      <c r="Q117" s="114"/>
      <c r="R117" s="114">
        <v>198</v>
      </c>
      <c r="S117" s="114"/>
      <c r="T117" s="114"/>
      <c r="U117" s="114"/>
      <c r="V117" s="114"/>
      <c r="W117" s="114"/>
      <c r="X117" s="114"/>
      <c r="Y117" s="114"/>
      <c r="Z117" s="114"/>
      <c r="AA117" s="114"/>
      <c r="AC117">
        <f t="shared" si="2"/>
        <v>1</v>
      </c>
    </row>
    <row r="118" spans="1:29" x14ac:dyDescent="0.25">
      <c r="A118" s="112">
        <v>27</v>
      </c>
      <c r="B118" s="112">
        <v>117</v>
      </c>
      <c r="C118" s="114"/>
      <c r="D118" s="114"/>
      <c r="E118" s="114">
        <f>LEN('27'!I40)</f>
        <v>113</v>
      </c>
      <c r="F118" s="115"/>
      <c r="G118" s="115"/>
      <c r="H118" s="114"/>
      <c r="I118" s="114"/>
      <c r="J118" s="114"/>
      <c r="K118" s="114"/>
      <c r="L118" s="114"/>
      <c r="M118" s="114"/>
      <c r="N118" s="114"/>
      <c r="P118" s="114"/>
      <c r="Q118" s="114"/>
      <c r="R118" s="114">
        <v>155</v>
      </c>
      <c r="S118" s="114"/>
      <c r="T118" s="114"/>
      <c r="U118" s="114"/>
      <c r="V118" s="114"/>
      <c r="W118" s="114"/>
      <c r="X118" s="114"/>
      <c r="Y118" s="114"/>
      <c r="Z118" s="114"/>
      <c r="AA118" s="114"/>
      <c r="AC118">
        <f t="shared" si="2"/>
        <v>0</v>
      </c>
    </row>
    <row r="119" spans="1:29" x14ac:dyDescent="0.25">
      <c r="A119" s="112">
        <v>28</v>
      </c>
      <c r="B119" s="112">
        <v>118</v>
      </c>
      <c r="C119" s="114"/>
      <c r="D119" s="114"/>
      <c r="E119" s="114">
        <f>LEN('28'!H5)</f>
        <v>227</v>
      </c>
      <c r="F119" s="115"/>
      <c r="G119" s="115"/>
      <c r="H119" s="114"/>
      <c r="I119" s="114"/>
      <c r="J119" s="114"/>
      <c r="K119" s="114"/>
      <c r="L119" s="114"/>
      <c r="M119" s="114"/>
      <c r="N119" s="114"/>
      <c r="P119" s="114"/>
      <c r="Q119" s="114"/>
      <c r="R119" s="114">
        <v>533</v>
      </c>
      <c r="S119" s="114"/>
      <c r="T119" s="114"/>
      <c r="U119" s="114"/>
      <c r="V119" s="114"/>
      <c r="W119" s="114"/>
      <c r="X119" s="114"/>
      <c r="Y119" s="114"/>
      <c r="Z119" s="114"/>
      <c r="AA119" s="114"/>
      <c r="AC119">
        <f t="shared" si="2"/>
        <v>0</v>
      </c>
    </row>
    <row r="120" spans="1:29" x14ac:dyDescent="0.25">
      <c r="A120" s="112">
        <v>28</v>
      </c>
      <c r="B120" s="112">
        <v>119</v>
      </c>
      <c r="C120" s="114"/>
      <c r="D120" s="114"/>
      <c r="E120" s="114">
        <f>LEN('28'!H34)</f>
        <v>453</v>
      </c>
      <c r="F120" s="115"/>
      <c r="G120" s="115"/>
      <c r="H120" s="114"/>
      <c r="I120" s="114"/>
      <c r="J120" s="114"/>
      <c r="K120" s="114"/>
      <c r="L120" s="114"/>
      <c r="M120" s="114"/>
      <c r="N120" s="114"/>
      <c r="P120" s="114"/>
      <c r="Q120" s="114"/>
      <c r="R120" s="114">
        <v>151</v>
      </c>
      <c r="S120" s="114"/>
      <c r="T120" s="114"/>
      <c r="U120" s="114"/>
      <c r="V120" s="114"/>
      <c r="W120" s="114"/>
      <c r="X120" s="114"/>
      <c r="Y120" s="114"/>
      <c r="Z120" s="114"/>
      <c r="AA120" s="114"/>
      <c r="AC120">
        <f t="shared" si="2"/>
        <v>1</v>
      </c>
    </row>
    <row r="121" spans="1:29" x14ac:dyDescent="0.25">
      <c r="A121" s="112">
        <v>29</v>
      </c>
      <c r="B121" s="112">
        <v>120</v>
      </c>
      <c r="C121" s="114"/>
      <c r="D121" s="114"/>
      <c r="E121" s="115"/>
      <c r="F121" s="115"/>
      <c r="G121" s="115"/>
      <c r="H121" s="114"/>
      <c r="I121" s="114"/>
      <c r="J121" s="114"/>
      <c r="K121" s="114"/>
      <c r="L121" s="114"/>
      <c r="M121" s="114"/>
      <c r="N121" s="114"/>
      <c r="P121" s="114"/>
      <c r="Q121" s="114"/>
      <c r="R121" s="114"/>
      <c r="S121" s="114"/>
      <c r="T121" s="114"/>
      <c r="U121" s="114"/>
      <c r="V121" s="114"/>
      <c r="W121" s="114"/>
      <c r="X121" s="114"/>
      <c r="Y121" s="114"/>
      <c r="Z121" s="114"/>
      <c r="AA121" s="114"/>
      <c r="AC121">
        <f t="shared" si="2"/>
        <v>0</v>
      </c>
    </row>
    <row r="122" spans="1:29" x14ac:dyDescent="0.25">
      <c r="A122" s="112">
        <v>30</v>
      </c>
      <c r="B122" s="112">
        <v>121</v>
      </c>
      <c r="C122" s="114"/>
      <c r="D122" s="114"/>
      <c r="E122" s="114">
        <f>LEN('30'!I4)</f>
        <v>130</v>
      </c>
      <c r="F122" s="115"/>
      <c r="G122" s="115"/>
      <c r="H122" s="114"/>
      <c r="I122" s="114"/>
      <c r="J122" s="114"/>
      <c r="K122" s="114"/>
      <c r="L122" s="114"/>
      <c r="M122" s="114"/>
      <c r="N122" s="114"/>
      <c r="P122" s="114"/>
      <c r="Q122" s="114"/>
      <c r="R122" s="114">
        <v>204</v>
      </c>
      <c r="S122" s="114"/>
      <c r="T122" s="114"/>
      <c r="U122" s="114"/>
      <c r="V122" s="114"/>
      <c r="W122" s="114"/>
      <c r="X122" s="114"/>
      <c r="Y122" s="114"/>
      <c r="Z122" s="114"/>
      <c r="AA122" s="114"/>
      <c r="AC122">
        <f t="shared" si="2"/>
        <v>0</v>
      </c>
    </row>
    <row r="123" spans="1:29" x14ac:dyDescent="0.25">
      <c r="A123" s="112">
        <v>30</v>
      </c>
      <c r="B123" s="112">
        <v>122</v>
      </c>
      <c r="C123" s="114"/>
      <c r="D123" s="114"/>
      <c r="E123" s="114">
        <f>LEN('30'!I31)</f>
        <v>59</v>
      </c>
      <c r="F123" s="115"/>
      <c r="G123" s="115"/>
      <c r="H123" s="114"/>
      <c r="I123" s="114"/>
      <c r="J123" s="114"/>
      <c r="K123" s="114"/>
      <c r="L123" s="114"/>
      <c r="M123" s="114"/>
      <c r="N123" s="114"/>
      <c r="P123" s="114"/>
      <c r="Q123" s="114"/>
      <c r="R123" s="114">
        <v>175</v>
      </c>
      <c r="S123" s="114"/>
      <c r="T123" s="114"/>
      <c r="U123" s="114"/>
      <c r="V123" s="114"/>
      <c r="W123" s="114"/>
      <c r="X123" s="114"/>
      <c r="Y123" s="114"/>
      <c r="Z123" s="114"/>
      <c r="AA123" s="114"/>
      <c r="AC123">
        <f t="shared" si="2"/>
        <v>0</v>
      </c>
    </row>
    <row r="124" spans="1:29" x14ac:dyDescent="0.25">
      <c r="A124" s="112">
        <v>31</v>
      </c>
      <c r="B124" s="112">
        <v>123</v>
      </c>
      <c r="C124" s="114"/>
      <c r="D124" s="114"/>
      <c r="E124" s="114">
        <f>LEN('31'!H4)</f>
        <v>735</v>
      </c>
      <c r="F124" s="115"/>
      <c r="G124" s="115"/>
      <c r="H124" s="114"/>
      <c r="I124" s="114"/>
      <c r="J124" s="114"/>
      <c r="K124" s="114"/>
      <c r="L124" s="114"/>
      <c r="M124" s="114"/>
      <c r="N124" s="114"/>
      <c r="P124" s="114"/>
      <c r="Q124" s="114"/>
      <c r="R124" s="114">
        <v>360</v>
      </c>
      <c r="S124" s="114"/>
      <c r="T124" s="114"/>
      <c r="U124" s="114"/>
      <c r="V124" s="114"/>
      <c r="W124" s="114"/>
      <c r="X124" s="114"/>
      <c r="Y124" s="114"/>
      <c r="Z124" s="114"/>
      <c r="AA124" s="114"/>
      <c r="AC124">
        <f t="shared" si="2"/>
        <v>1</v>
      </c>
    </row>
    <row r="125" spans="1:29" x14ac:dyDescent="0.25">
      <c r="A125" s="112">
        <v>1</v>
      </c>
      <c r="B125" s="112">
        <v>124</v>
      </c>
      <c r="C125" s="114"/>
      <c r="D125" s="114"/>
      <c r="E125" s="115"/>
      <c r="F125" s="115"/>
      <c r="G125" s="115"/>
      <c r="H125" s="114"/>
      <c r="I125" s="114"/>
      <c r="J125" s="114"/>
      <c r="K125" s="114"/>
      <c r="L125" s="114"/>
      <c r="M125" s="114"/>
      <c r="N125" s="114"/>
      <c r="P125" s="114"/>
      <c r="Q125" s="114"/>
      <c r="R125" s="114"/>
      <c r="S125" s="114"/>
      <c r="T125" s="114"/>
      <c r="U125" s="114"/>
      <c r="V125" s="114"/>
      <c r="W125" s="114"/>
      <c r="X125" s="114"/>
      <c r="Y125" s="114"/>
      <c r="Z125" s="114"/>
      <c r="AA125" s="114"/>
      <c r="AC125">
        <f t="shared" si="2"/>
        <v>0</v>
      </c>
    </row>
    <row r="126" spans="1:29" x14ac:dyDescent="0.25">
      <c r="A126" s="112">
        <v>1</v>
      </c>
      <c r="B126" s="112">
        <v>125</v>
      </c>
      <c r="C126" s="114"/>
      <c r="D126" s="114"/>
      <c r="E126" s="115">
        <f>LEN('1'!D21)</f>
        <v>1</v>
      </c>
      <c r="F126" s="115"/>
      <c r="G126" s="115"/>
      <c r="H126" s="114"/>
      <c r="I126" s="114"/>
      <c r="J126" s="114"/>
      <c r="K126" s="114"/>
      <c r="L126" s="114"/>
      <c r="M126" s="114"/>
      <c r="N126" s="114"/>
      <c r="P126" s="114"/>
      <c r="Q126" s="114"/>
      <c r="R126" s="114">
        <v>26</v>
      </c>
      <c r="S126" s="114"/>
      <c r="T126" s="114"/>
      <c r="U126" s="114"/>
      <c r="V126" s="114"/>
      <c r="W126" s="114"/>
      <c r="X126" s="114"/>
      <c r="Y126" s="114"/>
      <c r="Z126" s="114"/>
      <c r="AA126" s="114"/>
      <c r="AC126">
        <f t="shared" si="2"/>
        <v>0</v>
      </c>
    </row>
    <row r="127" spans="1:29" x14ac:dyDescent="0.25">
      <c r="A127" s="112">
        <v>1</v>
      </c>
      <c r="B127" s="112">
        <v>125</v>
      </c>
      <c r="C127" s="114"/>
      <c r="D127" s="114"/>
      <c r="E127" s="115">
        <f>LEN('1'!D23)</f>
        <v>1</v>
      </c>
      <c r="F127" s="115"/>
      <c r="G127" s="115"/>
      <c r="H127" s="114"/>
      <c r="I127" s="114"/>
      <c r="J127" s="114"/>
      <c r="K127" s="114"/>
      <c r="L127" s="114"/>
      <c r="M127" s="114"/>
      <c r="N127" s="114"/>
      <c r="P127" s="114"/>
      <c r="Q127" s="114"/>
      <c r="R127" s="114">
        <v>24</v>
      </c>
      <c r="S127" s="114"/>
      <c r="T127" s="114"/>
      <c r="U127" s="114"/>
      <c r="V127" s="114"/>
      <c r="W127" s="114"/>
      <c r="X127" s="114"/>
      <c r="Y127" s="114"/>
      <c r="Z127" s="114"/>
      <c r="AA127" s="114"/>
      <c r="AC127">
        <f t="shared" ref="AC127" si="3">IF(OR(C127&gt;P127,D127&gt;Q127,E127&gt;R127),1,0)</f>
        <v>0</v>
      </c>
    </row>
    <row r="128" spans="1:29" x14ac:dyDescent="0.25">
      <c r="A128" s="112">
        <v>1</v>
      </c>
      <c r="B128" s="112">
        <v>125</v>
      </c>
      <c r="C128" s="114"/>
      <c r="D128" s="114"/>
      <c r="E128" s="115">
        <f>LEN('1'!D24)</f>
        <v>0</v>
      </c>
      <c r="F128" s="115"/>
      <c r="G128" s="115"/>
      <c r="H128" s="114"/>
      <c r="I128" s="114"/>
      <c r="J128" s="114"/>
      <c r="K128" s="114"/>
      <c r="L128" s="114"/>
      <c r="M128" s="114"/>
      <c r="N128" s="114"/>
      <c r="P128" s="114"/>
      <c r="Q128" s="114"/>
      <c r="R128" s="114">
        <v>24</v>
      </c>
      <c r="S128" s="114"/>
      <c r="T128" s="114"/>
      <c r="U128" s="114"/>
      <c r="V128" s="114"/>
      <c r="W128" s="114"/>
      <c r="X128" s="114"/>
      <c r="Y128" s="114"/>
      <c r="Z128" s="114"/>
      <c r="AA128" s="114"/>
      <c r="AC128">
        <f t="shared" ref="AC128" si="4">IF(OR(C128&gt;P128,D128&gt;Q128,E128&gt;R128),1,0)</f>
        <v>0</v>
      </c>
    </row>
    <row r="129" spans="1:29" x14ac:dyDescent="0.25">
      <c r="A129" s="112">
        <v>2</v>
      </c>
      <c r="B129" s="112">
        <v>126</v>
      </c>
      <c r="C129" s="114"/>
      <c r="D129" s="114"/>
      <c r="E129" s="115"/>
      <c r="F129" s="115"/>
      <c r="G129" s="115"/>
      <c r="H129" s="114"/>
      <c r="I129" s="114"/>
      <c r="J129" s="114"/>
      <c r="K129" s="114"/>
      <c r="L129" s="114"/>
      <c r="M129" s="114"/>
      <c r="N129" s="114"/>
      <c r="P129" s="114"/>
      <c r="Q129" s="114"/>
      <c r="R129" s="114"/>
      <c r="S129" s="114"/>
      <c r="T129" s="114"/>
      <c r="U129" s="114"/>
      <c r="V129" s="114"/>
      <c r="W129" s="114"/>
      <c r="X129" s="114"/>
      <c r="Y129" s="114"/>
      <c r="Z129" s="114"/>
      <c r="AA129" s="114"/>
      <c r="AC129">
        <f t="shared" si="2"/>
        <v>0</v>
      </c>
    </row>
    <row r="130" spans="1:29" x14ac:dyDescent="0.25">
      <c r="A130" s="112">
        <v>2</v>
      </c>
      <c r="B130" s="112">
        <v>127</v>
      </c>
      <c r="C130" s="114"/>
      <c r="D130" s="114"/>
      <c r="E130" s="115"/>
      <c r="F130" s="115"/>
      <c r="G130" s="115"/>
      <c r="H130" s="114"/>
      <c r="I130" s="114"/>
      <c r="J130" s="114"/>
      <c r="K130" s="114"/>
      <c r="L130" s="114"/>
      <c r="M130" s="114"/>
      <c r="N130" s="114"/>
      <c r="P130" s="114"/>
      <c r="Q130" s="114"/>
      <c r="R130" s="114"/>
      <c r="S130" s="114"/>
      <c r="T130" s="114"/>
      <c r="U130" s="114"/>
      <c r="V130" s="114"/>
      <c r="W130" s="114"/>
      <c r="X130" s="114"/>
      <c r="Y130" s="114"/>
      <c r="Z130" s="114"/>
      <c r="AA130" s="114"/>
      <c r="AC130">
        <f t="shared" si="2"/>
        <v>0</v>
      </c>
    </row>
    <row r="131" spans="1:29" x14ac:dyDescent="0.25">
      <c r="A131" s="112">
        <v>2</v>
      </c>
      <c r="B131" s="112">
        <v>128</v>
      </c>
      <c r="C131" s="114">
        <f>LEN('2'!F10)</f>
        <v>596</v>
      </c>
      <c r="D131" s="114"/>
      <c r="E131" s="115"/>
      <c r="F131" s="115"/>
      <c r="G131" s="115"/>
      <c r="H131" s="114"/>
      <c r="I131" s="114"/>
      <c r="J131" s="114"/>
      <c r="K131" s="114"/>
      <c r="L131" s="114"/>
      <c r="M131" s="114"/>
      <c r="N131" s="114"/>
      <c r="P131" s="114">
        <v>47</v>
      </c>
      <c r="Q131" s="114"/>
      <c r="R131" s="114"/>
      <c r="S131" s="114"/>
      <c r="T131" s="114"/>
      <c r="U131" s="114"/>
      <c r="V131" s="114"/>
      <c r="W131" s="114"/>
      <c r="X131" s="114"/>
      <c r="Y131" s="114"/>
      <c r="Z131" s="114"/>
      <c r="AA131" s="114"/>
      <c r="AC131">
        <f t="shared" si="2"/>
        <v>1</v>
      </c>
    </row>
    <row r="132" spans="1:29" x14ac:dyDescent="0.25">
      <c r="A132" s="112">
        <v>3</v>
      </c>
      <c r="B132" s="112">
        <v>129</v>
      </c>
      <c r="C132" s="114"/>
      <c r="D132" s="114"/>
      <c r="E132" s="115"/>
      <c r="F132" s="115"/>
      <c r="G132" s="115"/>
      <c r="H132" s="114"/>
      <c r="I132" s="114"/>
      <c r="J132" s="114"/>
      <c r="K132" s="114"/>
      <c r="L132" s="114"/>
      <c r="M132" s="114"/>
      <c r="N132" s="114"/>
      <c r="P132" s="114"/>
      <c r="Q132" s="114"/>
      <c r="R132" s="114"/>
      <c r="S132" s="114"/>
      <c r="T132" s="114"/>
      <c r="U132" s="114"/>
      <c r="V132" s="114"/>
      <c r="W132" s="114"/>
      <c r="X132" s="114"/>
      <c r="Y132" s="114"/>
      <c r="Z132" s="114"/>
      <c r="AA132" s="114"/>
      <c r="AC132">
        <f t="shared" si="2"/>
        <v>0</v>
      </c>
    </row>
    <row r="133" spans="1:29" x14ac:dyDescent="0.25">
      <c r="A133" s="112">
        <v>3</v>
      </c>
      <c r="B133" s="112">
        <v>130</v>
      </c>
      <c r="C133" s="114"/>
      <c r="D133" s="114"/>
      <c r="E133" s="115"/>
      <c r="F133" s="115"/>
      <c r="G133" s="115"/>
      <c r="H133" s="114"/>
      <c r="I133" s="114"/>
      <c r="J133" s="114"/>
      <c r="K133" s="114"/>
      <c r="L133" s="114"/>
      <c r="M133" s="114"/>
      <c r="N133" s="114"/>
      <c r="P133" s="114"/>
      <c r="Q133" s="114"/>
      <c r="R133" s="114"/>
      <c r="S133" s="114"/>
      <c r="T133" s="114"/>
      <c r="U133" s="114"/>
      <c r="V133" s="114"/>
      <c r="W133" s="114"/>
      <c r="X133" s="114"/>
      <c r="Y133" s="114"/>
      <c r="Z133" s="114"/>
      <c r="AA133" s="114"/>
      <c r="AC133">
        <f t="shared" si="2"/>
        <v>0</v>
      </c>
    </row>
    <row r="134" spans="1:29" x14ac:dyDescent="0.25">
      <c r="A134" s="112">
        <v>4</v>
      </c>
      <c r="B134" s="112">
        <v>131</v>
      </c>
      <c r="C134" s="114"/>
      <c r="D134" s="114">
        <f>LEN('4'!D7)</f>
        <v>1</v>
      </c>
      <c r="E134" s="115"/>
      <c r="F134" s="115"/>
      <c r="G134" s="115"/>
      <c r="H134" s="114"/>
      <c r="I134" s="114"/>
      <c r="J134" s="114"/>
      <c r="K134" s="114"/>
      <c r="L134" s="114"/>
      <c r="M134" s="114"/>
      <c r="N134" s="114"/>
      <c r="P134" s="114"/>
      <c r="Q134" s="114">
        <v>25</v>
      </c>
      <c r="R134" s="114"/>
      <c r="S134" s="114"/>
      <c r="T134" s="114"/>
      <c r="U134" s="114"/>
      <c r="V134" s="114"/>
      <c r="W134" s="114"/>
      <c r="X134" s="114"/>
      <c r="Y134" s="114"/>
      <c r="Z134" s="114"/>
      <c r="AA134" s="114"/>
      <c r="AC134">
        <f t="shared" si="2"/>
        <v>0</v>
      </c>
    </row>
    <row r="135" spans="1:29" x14ac:dyDescent="0.25">
      <c r="A135" s="112">
        <v>4</v>
      </c>
      <c r="B135" s="112">
        <v>132</v>
      </c>
      <c r="C135" s="114"/>
      <c r="D135" s="114">
        <f>LEN('4'!D8)</f>
        <v>1</v>
      </c>
      <c r="E135" s="115"/>
      <c r="F135" s="115"/>
      <c r="G135" s="115"/>
      <c r="H135" s="114"/>
      <c r="I135" s="114"/>
      <c r="J135" s="114"/>
      <c r="K135" s="114"/>
      <c r="L135" s="114"/>
      <c r="M135" s="114"/>
      <c r="N135" s="114"/>
      <c r="P135" s="114"/>
      <c r="Q135" s="114">
        <v>25</v>
      </c>
      <c r="R135" s="114"/>
      <c r="S135" s="114"/>
      <c r="T135" s="114"/>
      <c r="U135" s="114"/>
      <c r="V135" s="114"/>
      <c r="W135" s="114"/>
      <c r="X135" s="114"/>
      <c r="Y135" s="114"/>
      <c r="Z135" s="114"/>
      <c r="AA135" s="114"/>
      <c r="AC135">
        <f t="shared" si="2"/>
        <v>0</v>
      </c>
    </row>
    <row r="136" spans="1:29" x14ac:dyDescent="0.25">
      <c r="A136" s="112">
        <v>4</v>
      </c>
      <c r="B136" s="112">
        <v>133</v>
      </c>
      <c r="C136" s="114"/>
      <c r="D136" s="114">
        <f>LEN('4'!D9)</f>
        <v>1</v>
      </c>
      <c r="E136" s="115"/>
      <c r="F136" s="115"/>
      <c r="G136" s="115"/>
      <c r="H136" s="114"/>
      <c r="I136" s="114"/>
      <c r="J136" s="114"/>
      <c r="K136" s="114"/>
      <c r="L136" s="114"/>
      <c r="M136" s="114"/>
      <c r="N136" s="114"/>
      <c r="P136" s="114"/>
      <c r="Q136" s="114">
        <v>25</v>
      </c>
      <c r="R136" s="114"/>
      <c r="S136" s="114"/>
      <c r="T136" s="114"/>
      <c r="U136" s="114"/>
      <c r="V136" s="114"/>
      <c r="W136" s="114"/>
      <c r="X136" s="114"/>
      <c r="Y136" s="114"/>
      <c r="Z136" s="114"/>
      <c r="AA136" s="114"/>
      <c r="AC136">
        <f t="shared" si="2"/>
        <v>0</v>
      </c>
    </row>
    <row r="137" spans="1:29" x14ac:dyDescent="0.25">
      <c r="A137" s="112">
        <v>4</v>
      </c>
      <c r="B137" s="112">
        <v>134</v>
      </c>
      <c r="C137" s="114"/>
      <c r="D137" s="114">
        <f>LEN('4'!D10)</f>
        <v>1</v>
      </c>
      <c r="E137" s="115"/>
      <c r="F137" s="115"/>
      <c r="G137" s="115"/>
      <c r="H137" s="114"/>
      <c r="I137" s="114"/>
      <c r="J137" s="114"/>
      <c r="K137" s="114"/>
      <c r="L137" s="114"/>
      <c r="M137" s="114"/>
      <c r="N137" s="114"/>
      <c r="P137" s="114"/>
      <c r="Q137" s="114">
        <v>25</v>
      </c>
      <c r="R137" s="114"/>
      <c r="S137" s="114"/>
      <c r="T137" s="114"/>
      <c r="U137" s="114"/>
      <c r="V137" s="114"/>
      <c r="W137" s="114"/>
      <c r="X137" s="114"/>
      <c r="Y137" s="114"/>
      <c r="Z137" s="114"/>
      <c r="AA137" s="114"/>
      <c r="AC137">
        <f t="shared" si="2"/>
        <v>0</v>
      </c>
    </row>
    <row r="138" spans="1:29" x14ac:dyDescent="0.25">
      <c r="A138" s="112">
        <v>4</v>
      </c>
      <c r="B138" s="112">
        <v>135</v>
      </c>
      <c r="C138" s="114"/>
      <c r="D138" s="114">
        <f>LEN('4'!D11)</f>
        <v>1</v>
      </c>
      <c r="E138" s="115"/>
      <c r="F138" s="115"/>
      <c r="G138" s="115"/>
      <c r="H138" s="114"/>
      <c r="I138" s="114"/>
      <c r="J138" s="114"/>
      <c r="K138" s="114"/>
      <c r="L138" s="114"/>
      <c r="M138" s="114"/>
      <c r="N138" s="114"/>
      <c r="P138" s="114"/>
      <c r="Q138" s="114">
        <v>25</v>
      </c>
      <c r="R138" s="114"/>
      <c r="S138" s="114"/>
      <c r="T138" s="114"/>
      <c r="U138" s="114"/>
      <c r="V138" s="114"/>
      <c r="W138" s="114"/>
      <c r="X138" s="114"/>
      <c r="Y138" s="114"/>
      <c r="Z138" s="114"/>
      <c r="AA138" s="114"/>
      <c r="AC138">
        <f t="shared" si="2"/>
        <v>0</v>
      </c>
    </row>
    <row r="139" spans="1:29" x14ac:dyDescent="0.25">
      <c r="A139" s="112">
        <v>4</v>
      </c>
      <c r="B139" s="112">
        <v>136</v>
      </c>
      <c r="C139" s="114">
        <f>LEN('4'!C12)</f>
        <v>65</v>
      </c>
      <c r="D139" s="114"/>
      <c r="E139" s="115"/>
      <c r="F139" s="115"/>
      <c r="G139" s="115"/>
      <c r="H139" s="114"/>
      <c r="I139" s="114"/>
      <c r="J139" s="114"/>
      <c r="K139" s="114"/>
      <c r="L139" s="114"/>
      <c r="M139" s="114"/>
      <c r="N139" s="114"/>
      <c r="P139" s="114">
        <v>99</v>
      </c>
      <c r="Q139" s="114"/>
      <c r="R139" s="114"/>
      <c r="S139" s="114"/>
      <c r="T139" s="114"/>
      <c r="U139" s="114"/>
      <c r="V139" s="114"/>
      <c r="W139" s="114"/>
      <c r="X139" s="114"/>
      <c r="Y139" s="114"/>
      <c r="Z139" s="114"/>
      <c r="AA139" s="114"/>
      <c r="AC139">
        <f t="shared" si="2"/>
        <v>0</v>
      </c>
    </row>
    <row r="140" spans="1:29" x14ac:dyDescent="0.25">
      <c r="A140" s="112">
        <v>4</v>
      </c>
      <c r="B140" s="112">
        <v>137</v>
      </c>
      <c r="C140" s="114"/>
      <c r="D140" s="114"/>
      <c r="E140" s="115"/>
      <c r="F140" s="115"/>
      <c r="G140" s="115"/>
      <c r="H140" s="114"/>
      <c r="I140" s="114"/>
      <c r="J140" s="114"/>
      <c r="K140" s="114"/>
      <c r="L140" s="114"/>
      <c r="M140" s="114"/>
      <c r="N140" s="114"/>
      <c r="P140" s="114"/>
      <c r="Q140" s="114"/>
      <c r="R140" s="114"/>
      <c r="S140" s="114"/>
      <c r="T140" s="114"/>
      <c r="U140" s="114"/>
      <c r="V140" s="114"/>
      <c r="W140" s="114"/>
      <c r="X140" s="114"/>
      <c r="Y140" s="114"/>
      <c r="Z140" s="114"/>
      <c r="AA140" s="114"/>
      <c r="AC140">
        <f t="shared" si="2"/>
        <v>0</v>
      </c>
    </row>
    <row r="141" spans="1:29" x14ac:dyDescent="0.25">
      <c r="A141" s="112">
        <v>4</v>
      </c>
      <c r="B141" s="112">
        <v>138</v>
      </c>
      <c r="C141" s="114">
        <f>LEN('4'!A20)</f>
        <v>136</v>
      </c>
      <c r="D141" s="114"/>
      <c r="E141" s="115"/>
      <c r="F141" s="115"/>
      <c r="G141" s="115"/>
      <c r="H141" s="114"/>
      <c r="I141" s="114"/>
      <c r="J141" s="114"/>
      <c r="K141" s="114"/>
      <c r="L141" s="114"/>
      <c r="M141" s="114"/>
      <c r="N141" s="114"/>
      <c r="P141" s="114">
        <v>271</v>
      </c>
      <c r="Q141" s="114"/>
      <c r="R141" s="114"/>
      <c r="S141" s="114"/>
      <c r="T141" s="114"/>
      <c r="U141" s="114"/>
      <c r="V141" s="114"/>
      <c r="W141" s="114"/>
      <c r="X141" s="114"/>
      <c r="Y141" s="114"/>
      <c r="Z141" s="114"/>
      <c r="AA141" s="114"/>
      <c r="AC141">
        <f t="shared" si="2"/>
        <v>0</v>
      </c>
    </row>
    <row r="142" spans="1:29" x14ac:dyDescent="0.25">
      <c r="A142" s="112">
        <v>5</v>
      </c>
      <c r="B142" s="112">
        <v>139</v>
      </c>
      <c r="C142" s="114"/>
      <c r="D142" s="114"/>
      <c r="E142" s="115"/>
      <c r="F142" s="115"/>
      <c r="G142" s="115"/>
      <c r="H142" s="114"/>
      <c r="I142" s="114"/>
      <c r="J142" s="114"/>
      <c r="K142" s="114"/>
      <c r="L142" s="114"/>
      <c r="M142" s="114"/>
      <c r="N142" s="114"/>
      <c r="P142" s="114"/>
      <c r="Q142" s="114"/>
      <c r="R142" s="114"/>
      <c r="S142" s="114"/>
      <c r="T142" s="114"/>
      <c r="U142" s="114"/>
      <c r="V142" s="114"/>
      <c r="W142" s="114"/>
      <c r="X142" s="114"/>
      <c r="Y142" s="114"/>
      <c r="Z142" s="114"/>
      <c r="AA142" s="114"/>
      <c r="AC142">
        <f t="shared" si="2"/>
        <v>0</v>
      </c>
    </row>
    <row r="143" spans="1:29" x14ac:dyDescent="0.25">
      <c r="A143" s="112">
        <v>5</v>
      </c>
      <c r="B143" s="112">
        <v>140</v>
      </c>
      <c r="C143" s="114" t="e">
        <f>LEN(#REF!)</f>
        <v>#REF!</v>
      </c>
      <c r="D143" s="114"/>
      <c r="E143" s="115"/>
      <c r="F143" s="115"/>
      <c r="G143" s="115"/>
      <c r="H143" s="114"/>
      <c r="I143" s="114"/>
      <c r="J143" s="114"/>
      <c r="K143" s="114"/>
      <c r="L143" s="114"/>
      <c r="M143" s="114"/>
      <c r="N143" s="114"/>
      <c r="P143" s="114">
        <v>171</v>
      </c>
      <c r="Q143" s="114"/>
      <c r="R143" s="114"/>
      <c r="S143" s="114"/>
      <c r="T143" s="114"/>
      <c r="U143" s="114"/>
      <c r="V143" s="114"/>
      <c r="W143" s="114"/>
      <c r="X143" s="114"/>
      <c r="Y143" s="114"/>
      <c r="Z143" s="114"/>
      <c r="AA143" s="114"/>
      <c r="AC143" t="e">
        <f t="shared" si="2"/>
        <v>#REF!</v>
      </c>
    </row>
    <row r="144" spans="1:29" x14ac:dyDescent="0.25">
      <c r="A144" s="112">
        <v>5</v>
      </c>
      <c r="B144" s="112">
        <v>141</v>
      </c>
      <c r="C144" s="114"/>
      <c r="D144" s="114"/>
      <c r="E144" s="115"/>
      <c r="F144" s="115"/>
      <c r="G144" s="115"/>
      <c r="H144" s="114"/>
      <c r="I144" s="114"/>
      <c r="J144" s="114"/>
      <c r="K144" s="114"/>
      <c r="L144" s="114"/>
      <c r="M144" s="114"/>
      <c r="N144" s="114"/>
      <c r="P144" s="114"/>
      <c r="Q144" s="114"/>
      <c r="R144" s="114"/>
      <c r="S144" s="114"/>
      <c r="T144" s="114"/>
      <c r="U144" s="114"/>
      <c r="V144" s="114"/>
      <c r="W144" s="114"/>
      <c r="X144" s="114"/>
      <c r="Y144" s="114"/>
      <c r="Z144" s="114"/>
      <c r="AA144" s="114"/>
      <c r="AC144">
        <f t="shared" si="2"/>
        <v>0</v>
      </c>
    </row>
    <row r="145" spans="1:29" x14ac:dyDescent="0.25">
      <c r="A145" s="112">
        <v>6</v>
      </c>
      <c r="B145" s="112">
        <v>142</v>
      </c>
      <c r="C145" s="114"/>
      <c r="D145" s="114"/>
      <c r="E145" s="115"/>
      <c r="F145" s="115"/>
      <c r="G145" s="115"/>
      <c r="H145" s="114"/>
      <c r="I145" s="114"/>
      <c r="J145" s="114"/>
      <c r="K145" s="114"/>
      <c r="L145" s="114"/>
      <c r="M145" s="114"/>
      <c r="N145" s="114"/>
      <c r="P145" s="114"/>
      <c r="Q145" s="114"/>
      <c r="R145" s="114"/>
      <c r="S145" s="114"/>
      <c r="T145" s="114"/>
      <c r="U145" s="114"/>
      <c r="V145" s="114"/>
      <c r="W145" s="114"/>
      <c r="X145" s="114"/>
      <c r="Y145" s="114"/>
      <c r="Z145" s="114"/>
      <c r="AA145" s="114"/>
      <c r="AC145">
        <f t="shared" si="2"/>
        <v>0</v>
      </c>
    </row>
    <row r="146" spans="1:29" x14ac:dyDescent="0.25">
      <c r="A146" s="112">
        <v>6</v>
      </c>
      <c r="B146" s="112">
        <v>143</v>
      </c>
      <c r="C146" s="114"/>
      <c r="D146" s="114"/>
      <c r="E146" s="115"/>
      <c r="F146" s="115"/>
      <c r="G146" s="115"/>
      <c r="H146" s="114"/>
      <c r="I146" s="114"/>
      <c r="J146" s="114"/>
      <c r="K146" s="114"/>
      <c r="L146" s="114"/>
      <c r="M146" s="114"/>
      <c r="N146" s="114"/>
      <c r="P146" s="114"/>
      <c r="Q146" s="114"/>
      <c r="R146" s="114"/>
      <c r="S146" s="114"/>
      <c r="T146" s="114"/>
      <c r="U146" s="114"/>
      <c r="V146" s="114"/>
      <c r="W146" s="114"/>
      <c r="X146" s="114"/>
      <c r="Y146" s="114"/>
      <c r="Z146" s="114"/>
      <c r="AA146" s="114"/>
      <c r="AC146">
        <f t="shared" si="2"/>
        <v>0</v>
      </c>
    </row>
    <row r="147" spans="1:29" x14ac:dyDescent="0.25">
      <c r="A147" s="112">
        <v>6</v>
      </c>
      <c r="B147" s="112">
        <v>144</v>
      </c>
      <c r="C147" s="114"/>
      <c r="D147" s="114"/>
      <c r="E147" s="115"/>
      <c r="F147" s="115"/>
      <c r="G147" s="115"/>
      <c r="H147" s="114"/>
      <c r="I147" s="114"/>
      <c r="J147" s="114"/>
      <c r="K147" s="114"/>
      <c r="L147" s="114"/>
      <c r="M147" s="114"/>
      <c r="N147" s="114"/>
      <c r="P147" s="114"/>
      <c r="Q147" s="114"/>
      <c r="R147" s="114"/>
      <c r="S147" s="114"/>
      <c r="T147" s="114"/>
      <c r="U147" s="114"/>
      <c r="V147" s="114"/>
      <c r="W147" s="114"/>
      <c r="X147" s="114"/>
      <c r="Y147" s="114"/>
      <c r="Z147" s="114"/>
      <c r="AA147" s="114"/>
      <c r="AC147">
        <f t="shared" si="2"/>
        <v>0</v>
      </c>
    </row>
    <row r="148" spans="1:29" x14ac:dyDescent="0.25">
      <c r="A148" s="112">
        <v>6</v>
      </c>
      <c r="B148" s="112">
        <v>145</v>
      </c>
      <c r="C148" s="114">
        <f>LEN('6'!B10)</f>
        <v>0</v>
      </c>
      <c r="D148" s="114"/>
      <c r="E148" s="115"/>
      <c r="F148" s="115"/>
      <c r="G148" s="115"/>
      <c r="H148" s="114"/>
      <c r="I148" s="114"/>
      <c r="J148" s="114"/>
      <c r="K148" s="114"/>
      <c r="L148" s="114"/>
      <c r="M148" s="114"/>
      <c r="N148" s="114"/>
      <c r="P148" s="114">
        <v>89</v>
      </c>
      <c r="Q148" s="114"/>
      <c r="R148" s="114"/>
      <c r="S148" s="114"/>
      <c r="T148" s="114"/>
      <c r="U148" s="114"/>
      <c r="V148" s="114"/>
      <c r="W148" s="114"/>
      <c r="X148" s="114"/>
      <c r="Y148" s="114"/>
      <c r="Z148" s="114"/>
      <c r="AA148" s="114"/>
      <c r="AC148">
        <f t="shared" si="2"/>
        <v>0</v>
      </c>
    </row>
    <row r="149" spans="1:29" x14ac:dyDescent="0.25">
      <c r="A149" s="112">
        <v>7</v>
      </c>
      <c r="B149" s="112">
        <v>146</v>
      </c>
      <c r="C149" s="114"/>
      <c r="D149" s="114"/>
      <c r="E149" s="115"/>
      <c r="F149" s="115"/>
      <c r="G149" s="115"/>
      <c r="H149" s="114"/>
      <c r="I149" s="114"/>
      <c r="J149" s="114"/>
      <c r="K149" s="114"/>
      <c r="L149" s="114"/>
      <c r="M149" s="114"/>
      <c r="N149" s="114"/>
      <c r="P149" s="114"/>
      <c r="Q149" s="114"/>
      <c r="R149" s="114"/>
      <c r="S149" s="114"/>
      <c r="T149" s="114"/>
      <c r="U149" s="114"/>
      <c r="V149" s="114"/>
      <c r="W149" s="114"/>
      <c r="X149" s="114"/>
      <c r="Y149" s="114"/>
      <c r="Z149" s="114"/>
      <c r="AA149" s="114"/>
      <c r="AC149">
        <f t="shared" si="2"/>
        <v>0</v>
      </c>
    </row>
    <row r="150" spans="1:29" x14ac:dyDescent="0.25">
      <c r="A150" s="112">
        <v>7</v>
      </c>
      <c r="B150" s="112">
        <v>147</v>
      </c>
      <c r="C150" s="114"/>
      <c r="D150" s="114"/>
      <c r="E150" s="115"/>
      <c r="F150" s="115"/>
      <c r="G150" s="115"/>
      <c r="H150" s="114"/>
      <c r="I150" s="114"/>
      <c r="J150" s="114"/>
      <c r="K150" s="114"/>
      <c r="L150" s="114"/>
      <c r="M150" s="114"/>
      <c r="N150" s="114"/>
      <c r="P150" s="114"/>
      <c r="Q150" s="114"/>
      <c r="R150" s="114"/>
      <c r="S150" s="114"/>
      <c r="T150" s="114"/>
      <c r="U150" s="114"/>
      <c r="V150" s="114"/>
      <c r="W150" s="114"/>
      <c r="X150" s="114"/>
      <c r="Y150" s="114"/>
      <c r="Z150" s="114"/>
      <c r="AA150" s="114"/>
      <c r="AC150">
        <f t="shared" si="2"/>
        <v>0</v>
      </c>
    </row>
    <row r="151" spans="1:29" x14ac:dyDescent="0.25">
      <c r="A151" s="112">
        <v>8</v>
      </c>
      <c r="B151" s="112">
        <v>148</v>
      </c>
      <c r="C151" s="114"/>
      <c r="D151" s="114"/>
      <c r="E151" s="115"/>
      <c r="F151" s="115"/>
      <c r="G151" s="115"/>
      <c r="H151" s="114"/>
      <c r="I151" s="114"/>
      <c r="J151" s="114"/>
      <c r="K151" s="114"/>
      <c r="L151" s="114"/>
      <c r="M151" s="114"/>
      <c r="N151" s="114"/>
      <c r="P151" s="114"/>
      <c r="Q151" s="114"/>
      <c r="R151" s="114"/>
      <c r="S151" s="114"/>
      <c r="T151" s="114"/>
      <c r="U151" s="114"/>
      <c r="V151" s="114"/>
      <c r="W151" s="114"/>
      <c r="X151" s="114"/>
      <c r="Y151" s="114"/>
      <c r="Z151" s="114"/>
      <c r="AA151" s="114"/>
      <c r="AC151">
        <f t="shared" si="2"/>
        <v>0</v>
      </c>
    </row>
    <row r="152" spans="1:29" x14ac:dyDescent="0.25">
      <c r="A152" s="112">
        <v>8</v>
      </c>
      <c r="B152" s="112">
        <v>149</v>
      </c>
      <c r="C152" s="114"/>
      <c r="D152" s="114"/>
      <c r="E152" s="115"/>
      <c r="F152" s="115"/>
      <c r="G152" s="115"/>
      <c r="H152" s="114"/>
      <c r="I152" s="114"/>
      <c r="J152" s="114"/>
      <c r="K152" s="114"/>
      <c r="L152" s="114"/>
      <c r="M152" s="114"/>
      <c r="N152" s="114"/>
      <c r="P152" s="114"/>
      <c r="Q152" s="114"/>
      <c r="R152" s="114"/>
      <c r="S152" s="114"/>
      <c r="T152" s="114"/>
      <c r="U152" s="114"/>
      <c r="V152" s="114"/>
      <c r="W152" s="114"/>
      <c r="X152" s="114"/>
      <c r="Y152" s="114"/>
      <c r="Z152" s="114"/>
      <c r="AA152" s="114"/>
      <c r="AC152">
        <f t="shared" si="2"/>
        <v>0</v>
      </c>
    </row>
    <row r="153" spans="1:29" x14ac:dyDescent="0.25">
      <c r="A153" s="112">
        <v>8</v>
      </c>
      <c r="B153" s="112">
        <v>150</v>
      </c>
      <c r="C153" s="114"/>
      <c r="D153" s="114"/>
      <c r="E153" s="115"/>
      <c r="F153" s="115"/>
      <c r="G153" s="115"/>
      <c r="H153" s="114"/>
      <c r="I153" s="114"/>
      <c r="J153" s="114"/>
      <c r="K153" s="114"/>
      <c r="L153" s="114"/>
      <c r="M153" s="114"/>
      <c r="N153" s="114"/>
      <c r="P153" s="114"/>
      <c r="Q153" s="114"/>
      <c r="R153" s="114"/>
      <c r="S153" s="114"/>
      <c r="T153" s="114"/>
      <c r="U153" s="114"/>
      <c r="V153" s="114"/>
      <c r="W153" s="114"/>
      <c r="X153" s="114"/>
      <c r="Y153" s="114"/>
      <c r="Z153" s="114"/>
      <c r="AA153" s="114"/>
      <c r="AC153">
        <f t="shared" si="2"/>
        <v>0</v>
      </c>
    </row>
    <row r="154" spans="1:29" x14ac:dyDescent="0.25">
      <c r="A154" s="112">
        <v>8</v>
      </c>
      <c r="B154" s="112">
        <v>151</v>
      </c>
      <c r="C154" s="114"/>
      <c r="D154" s="114"/>
      <c r="E154" s="115"/>
      <c r="F154" s="115"/>
      <c r="G154" s="115"/>
      <c r="H154" s="114"/>
      <c r="I154" s="114"/>
      <c r="J154" s="114"/>
      <c r="K154" s="114"/>
      <c r="L154" s="114"/>
      <c r="M154" s="114"/>
      <c r="N154" s="114"/>
      <c r="P154" s="114"/>
      <c r="Q154" s="114"/>
      <c r="R154" s="114"/>
      <c r="S154" s="114"/>
      <c r="T154" s="114"/>
      <c r="U154" s="114"/>
      <c r="V154" s="114"/>
      <c r="W154" s="114"/>
      <c r="X154" s="114"/>
      <c r="Y154" s="114"/>
      <c r="Z154" s="114"/>
      <c r="AA154" s="114"/>
      <c r="AC154">
        <f t="shared" si="2"/>
        <v>0</v>
      </c>
    </row>
    <row r="155" spans="1:29" x14ac:dyDescent="0.25">
      <c r="A155" s="112">
        <v>8</v>
      </c>
      <c r="B155" s="112">
        <v>152</v>
      </c>
      <c r="C155" s="114"/>
      <c r="D155" s="114"/>
      <c r="E155" s="115"/>
      <c r="F155" s="115"/>
      <c r="G155" s="115"/>
      <c r="H155" s="114"/>
      <c r="I155" s="114"/>
      <c r="J155" s="114"/>
      <c r="K155" s="114"/>
      <c r="L155" s="114"/>
      <c r="M155" s="114"/>
      <c r="N155" s="114"/>
      <c r="P155" s="114"/>
      <c r="Q155" s="114"/>
      <c r="R155" s="114"/>
      <c r="S155" s="114"/>
      <c r="T155" s="114"/>
      <c r="U155" s="114"/>
      <c r="V155" s="114"/>
      <c r="W155" s="114"/>
      <c r="X155" s="114"/>
      <c r="Y155" s="114"/>
      <c r="Z155" s="114"/>
      <c r="AA155" s="114"/>
      <c r="AC155">
        <f t="shared" si="2"/>
        <v>0</v>
      </c>
    </row>
    <row r="156" spans="1:29" x14ac:dyDescent="0.25">
      <c r="A156" s="112">
        <v>9</v>
      </c>
      <c r="B156" s="112">
        <v>153</v>
      </c>
      <c r="C156" s="114"/>
      <c r="D156" s="114"/>
      <c r="E156" s="115"/>
      <c r="F156" s="115"/>
      <c r="G156" s="115"/>
      <c r="H156" s="114"/>
      <c r="I156" s="114"/>
      <c r="J156" s="114"/>
      <c r="K156" s="114"/>
      <c r="L156" s="114"/>
      <c r="M156" s="114"/>
      <c r="N156" s="114"/>
      <c r="P156" s="114"/>
      <c r="Q156" s="114"/>
      <c r="R156" s="114"/>
      <c r="S156" s="114"/>
      <c r="T156" s="114"/>
      <c r="U156" s="114"/>
      <c r="V156" s="114"/>
      <c r="W156" s="114"/>
      <c r="X156" s="114"/>
      <c r="Y156" s="114"/>
      <c r="Z156" s="114"/>
      <c r="AA156" s="114"/>
      <c r="AC156">
        <f t="shared" si="2"/>
        <v>0</v>
      </c>
    </row>
    <row r="157" spans="1:29" x14ac:dyDescent="0.25">
      <c r="A157" s="112">
        <v>9</v>
      </c>
      <c r="B157" s="112">
        <v>154</v>
      </c>
      <c r="C157" s="114"/>
      <c r="D157" s="114"/>
      <c r="E157" s="115"/>
      <c r="F157" s="115"/>
      <c r="G157" s="115"/>
      <c r="H157" s="114"/>
      <c r="I157" s="114"/>
      <c r="J157" s="114"/>
      <c r="K157" s="114"/>
      <c r="L157" s="114"/>
      <c r="M157" s="114"/>
      <c r="N157" s="114"/>
      <c r="P157" s="114"/>
      <c r="Q157" s="114"/>
      <c r="R157" s="114"/>
      <c r="S157" s="114"/>
      <c r="T157" s="114"/>
      <c r="U157" s="114"/>
      <c r="V157" s="114"/>
      <c r="W157" s="114"/>
      <c r="X157" s="114"/>
      <c r="Y157" s="114"/>
      <c r="Z157" s="114"/>
      <c r="AA157" s="114"/>
      <c r="AC157">
        <f t="shared" si="2"/>
        <v>0</v>
      </c>
    </row>
    <row r="158" spans="1:29" x14ac:dyDescent="0.25">
      <c r="A158" s="112">
        <v>9</v>
      </c>
      <c r="B158" s="112">
        <v>155</v>
      </c>
      <c r="C158" s="114"/>
      <c r="D158" s="114"/>
      <c r="E158" s="115"/>
      <c r="F158" s="115"/>
      <c r="G158" s="115"/>
      <c r="H158" s="114"/>
      <c r="I158" s="114"/>
      <c r="J158" s="114"/>
      <c r="K158" s="114"/>
      <c r="L158" s="114"/>
      <c r="M158" s="114"/>
      <c r="N158" s="114"/>
      <c r="P158" s="114"/>
      <c r="Q158" s="114"/>
      <c r="R158" s="114"/>
      <c r="S158" s="114"/>
      <c r="T158" s="114"/>
      <c r="U158" s="114"/>
      <c r="V158" s="114"/>
      <c r="W158" s="114"/>
      <c r="X158" s="114"/>
      <c r="Y158" s="114"/>
      <c r="Z158" s="114"/>
      <c r="AA158" s="114"/>
      <c r="AC158">
        <f t="shared" si="2"/>
        <v>0</v>
      </c>
    </row>
    <row r="159" spans="1:29" x14ac:dyDescent="0.25">
      <c r="A159" s="112">
        <v>9</v>
      </c>
      <c r="B159" s="112">
        <v>156</v>
      </c>
      <c r="C159" s="114"/>
      <c r="D159" s="114"/>
      <c r="E159" s="115"/>
      <c r="F159" s="115"/>
      <c r="G159" s="115"/>
      <c r="H159" s="114"/>
      <c r="I159" s="114"/>
      <c r="J159" s="114"/>
      <c r="K159" s="114"/>
      <c r="L159" s="114"/>
      <c r="M159" s="114"/>
      <c r="N159" s="114"/>
      <c r="P159" s="114"/>
      <c r="Q159" s="114"/>
      <c r="R159" s="114"/>
      <c r="S159" s="114"/>
      <c r="T159" s="114"/>
      <c r="U159" s="114"/>
      <c r="V159" s="114"/>
      <c r="W159" s="114"/>
      <c r="X159" s="114"/>
      <c r="Y159" s="114"/>
      <c r="Z159" s="114"/>
      <c r="AA159" s="114"/>
      <c r="AC159">
        <f t="shared" si="2"/>
        <v>0</v>
      </c>
    </row>
    <row r="160" spans="1:29" x14ac:dyDescent="0.25">
      <c r="A160" s="112">
        <v>9</v>
      </c>
      <c r="B160" s="112">
        <v>157</v>
      </c>
      <c r="C160" s="114"/>
      <c r="D160" s="114"/>
      <c r="E160" s="115"/>
      <c r="F160" s="115"/>
      <c r="G160" s="115"/>
      <c r="H160" s="114"/>
      <c r="I160" s="114"/>
      <c r="J160" s="114"/>
      <c r="K160" s="114"/>
      <c r="L160" s="114"/>
      <c r="M160" s="114"/>
      <c r="N160" s="114"/>
      <c r="P160" s="114"/>
      <c r="Q160" s="114"/>
      <c r="R160" s="114"/>
      <c r="S160" s="114"/>
      <c r="T160" s="114"/>
      <c r="U160" s="114"/>
      <c r="V160" s="114"/>
      <c r="W160" s="114"/>
      <c r="X160" s="114"/>
      <c r="Y160" s="114"/>
      <c r="Z160" s="114"/>
      <c r="AA160" s="114"/>
      <c r="AC160">
        <f t="shared" si="2"/>
        <v>0</v>
      </c>
    </row>
    <row r="161" spans="1:29" x14ac:dyDescent="0.25">
      <c r="A161" s="112">
        <v>9</v>
      </c>
      <c r="B161" s="112">
        <v>158</v>
      </c>
      <c r="C161" s="114">
        <f>LEN('9'!B14)</f>
        <v>0</v>
      </c>
      <c r="D161" s="114"/>
      <c r="E161" s="115"/>
      <c r="F161" s="115"/>
      <c r="G161" s="115"/>
      <c r="H161" s="114"/>
      <c r="I161" s="114"/>
      <c r="J161" s="114"/>
      <c r="K161" s="114"/>
      <c r="L161" s="114"/>
      <c r="M161" s="114"/>
      <c r="N161" s="114"/>
      <c r="P161" s="114">
        <v>100</v>
      </c>
      <c r="Q161" s="114"/>
      <c r="R161" s="114"/>
      <c r="S161" s="114"/>
      <c r="T161" s="114"/>
      <c r="U161" s="114"/>
      <c r="V161" s="114"/>
      <c r="W161" s="114"/>
      <c r="X161" s="114"/>
      <c r="Y161" s="114"/>
      <c r="Z161" s="114"/>
      <c r="AA161" s="114"/>
      <c r="AC161">
        <f t="shared" si="2"/>
        <v>0</v>
      </c>
    </row>
    <row r="162" spans="1:29" x14ac:dyDescent="0.25">
      <c r="A162" s="112">
        <v>10</v>
      </c>
      <c r="B162" s="112">
        <v>159</v>
      </c>
      <c r="C162" s="114"/>
      <c r="D162" s="114"/>
      <c r="E162" s="114">
        <f>LEN('10'!D9)</f>
        <v>12</v>
      </c>
      <c r="F162" s="115"/>
      <c r="G162" s="115"/>
      <c r="H162" s="114"/>
      <c r="I162" s="114"/>
      <c r="J162" s="114"/>
      <c r="K162" s="114"/>
      <c r="L162" s="114"/>
      <c r="M162" s="114"/>
      <c r="N162" s="114"/>
      <c r="P162" s="114"/>
      <c r="Q162" s="114"/>
      <c r="R162" s="114">
        <v>10</v>
      </c>
      <c r="S162" s="114"/>
      <c r="T162" s="114"/>
      <c r="U162" s="114"/>
      <c r="V162" s="114"/>
      <c r="W162" s="114"/>
      <c r="X162" s="114"/>
      <c r="Y162" s="114"/>
      <c r="Z162" s="114"/>
      <c r="AA162" s="114"/>
      <c r="AC162">
        <f t="shared" si="2"/>
        <v>1</v>
      </c>
    </row>
    <row r="163" spans="1:29" x14ac:dyDescent="0.25">
      <c r="A163" s="112">
        <v>10</v>
      </c>
      <c r="B163" s="112">
        <v>159</v>
      </c>
      <c r="C163" s="114"/>
      <c r="D163" s="114"/>
      <c r="E163" s="114">
        <f>LEN('10'!D17)</f>
        <v>0</v>
      </c>
      <c r="F163" s="115"/>
      <c r="G163" s="115"/>
      <c r="H163" s="114"/>
      <c r="I163" s="114"/>
      <c r="J163" s="114"/>
      <c r="K163" s="114"/>
      <c r="L163" s="114"/>
      <c r="M163" s="114"/>
      <c r="N163" s="114"/>
      <c r="P163" s="114"/>
      <c r="Q163" s="114"/>
      <c r="R163" s="114">
        <v>10</v>
      </c>
      <c r="S163" s="114"/>
      <c r="T163" s="114"/>
      <c r="U163" s="114"/>
      <c r="V163" s="114"/>
      <c r="W163" s="114"/>
      <c r="X163" s="114"/>
      <c r="Y163" s="114"/>
      <c r="Z163" s="114"/>
      <c r="AA163" s="114"/>
      <c r="AC163">
        <f t="shared" ref="AC163" si="5">IF(OR(C163&gt;P163,D163&gt;Q163,E163&gt;R163),1,0)</f>
        <v>0</v>
      </c>
    </row>
    <row r="164" spans="1:29" x14ac:dyDescent="0.25">
      <c r="A164" s="112">
        <v>10</v>
      </c>
      <c r="B164" s="112">
        <v>159</v>
      </c>
      <c r="C164" s="114"/>
      <c r="D164" s="114"/>
      <c r="E164" s="114">
        <f>LEN('10'!D18)</f>
        <v>0</v>
      </c>
      <c r="F164" s="115"/>
      <c r="G164" s="115"/>
      <c r="H164" s="114"/>
      <c r="I164" s="114"/>
      <c r="J164" s="114"/>
      <c r="K164" s="114"/>
      <c r="L164" s="114"/>
      <c r="M164" s="114"/>
      <c r="N164" s="114"/>
      <c r="P164" s="114"/>
      <c r="Q164" s="114"/>
      <c r="R164" s="114">
        <v>10</v>
      </c>
      <c r="S164" s="114"/>
      <c r="T164" s="114"/>
      <c r="U164" s="114"/>
      <c r="V164" s="114"/>
      <c r="W164" s="114"/>
      <c r="X164" s="114"/>
      <c r="Y164" s="114"/>
      <c r="Z164" s="114"/>
      <c r="AA164" s="114"/>
      <c r="AC164">
        <f t="shared" ref="AC164" si="6">IF(OR(C164&gt;P164,D164&gt;Q164,E164&gt;R164),1,0)</f>
        <v>0</v>
      </c>
    </row>
    <row r="165" spans="1:29" x14ac:dyDescent="0.25">
      <c r="A165" s="112">
        <v>10</v>
      </c>
      <c r="B165" s="112">
        <v>160</v>
      </c>
      <c r="C165" s="114"/>
      <c r="D165" s="114"/>
      <c r="E165" s="115"/>
      <c r="F165" s="115"/>
      <c r="G165" s="115"/>
      <c r="H165" s="114"/>
      <c r="I165" s="114"/>
      <c r="J165" s="114"/>
      <c r="K165" s="114"/>
      <c r="L165" s="114"/>
      <c r="M165" s="114"/>
      <c r="N165" s="114"/>
      <c r="P165" s="114"/>
      <c r="Q165" s="114"/>
      <c r="R165" s="114"/>
      <c r="S165" s="114"/>
      <c r="T165" s="114"/>
      <c r="U165" s="114"/>
      <c r="V165" s="114"/>
      <c r="W165" s="114"/>
      <c r="X165" s="114"/>
      <c r="Y165" s="114"/>
      <c r="Z165" s="114"/>
      <c r="AA165" s="114"/>
      <c r="AC165">
        <f t="shared" si="2"/>
        <v>0</v>
      </c>
    </row>
    <row r="166" spans="1:29" x14ac:dyDescent="0.25">
      <c r="A166" s="112">
        <v>10</v>
      </c>
      <c r="B166" s="112">
        <v>161</v>
      </c>
      <c r="C166" s="114"/>
      <c r="D166" s="114"/>
      <c r="E166" s="115"/>
      <c r="F166" s="115"/>
      <c r="G166" s="115"/>
      <c r="H166" s="114"/>
      <c r="I166" s="114"/>
      <c r="J166" s="114"/>
      <c r="K166" s="114"/>
      <c r="L166" s="114"/>
      <c r="M166" s="114"/>
      <c r="N166" s="114"/>
      <c r="P166" s="114"/>
      <c r="Q166" s="114"/>
      <c r="R166" s="114"/>
      <c r="S166" s="114"/>
      <c r="T166" s="114"/>
      <c r="U166" s="114"/>
      <c r="V166" s="114"/>
      <c r="W166" s="114"/>
      <c r="X166" s="114"/>
      <c r="Y166" s="114"/>
      <c r="Z166" s="114"/>
      <c r="AA166" s="114"/>
      <c r="AC166">
        <f t="shared" si="2"/>
        <v>0</v>
      </c>
    </row>
    <row r="167" spans="1:29" x14ac:dyDescent="0.25">
      <c r="A167" s="112">
        <v>10</v>
      </c>
      <c r="B167" s="112">
        <v>162</v>
      </c>
      <c r="C167" s="114"/>
      <c r="D167" s="114"/>
      <c r="E167" s="115"/>
      <c r="F167" s="115"/>
      <c r="G167" s="115"/>
      <c r="H167" s="114"/>
      <c r="I167" s="114"/>
      <c r="J167" s="114"/>
      <c r="K167" s="114"/>
      <c r="L167" s="114"/>
      <c r="M167" s="114"/>
      <c r="N167" s="114"/>
      <c r="P167" s="114"/>
      <c r="Q167" s="114"/>
      <c r="R167" s="114"/>
      <c r="S167" s="114"/>
      <c r="T167" s="114"/>
      <c r="U167" s="114"/>
      <c r="V167" s="114"/>
      <c r="W167" s="114"/>
      <c r="X167" s="114"/>
      <c r="Y167" s="114"/>
      <c r="Z167" s="114"/>
      <c r="AA167" s="114"/>
      <c r="AC167">
        <f t="shared" si="2"/>
        <v>0</v>
      </c>
    </row>
    <row r="168" spans="1:29" x14ac:dyDescent="0.25">
      <c r="A168" s="112">
        <v>10</v>
      </c>
      <c r="B168" s="112">
        <v>163</v>
      </c>
      <c r="C168" s="114"/>
      <c r="D168" s="114"/>
      <c r="E168" s="115"/>
      <c r="F168" s="115"/>
      <c r="G168" s="115"/>
      <c r="H168" s="114"/>
      <c r="I168" s="114"/>
      <c r="J168" s="114"/>
      <c r="K168" s="114"/>
      <c r="L168" s="114"/>
      <c r="M168" s="114"/>
      <c r="N168" s="114"/>
      <c r="P168" s="114"/>
      <c r="Q168" s="114"/>
      <c r="R168" s="114"/>
      <c r="S168" s="114"/>
      <c r="T168" s="114"/>
      <c r="U168" s="114"/>
      <c r="V168" s="114"/>
      <c r="W168" s="114"/>
      <c r="X168" s="114"/>
      <c r="Y168" s="114"/>
      <c r="Z168" s="114"/>
      <c r="AA168" s="114"/>
      <c r="AC168">
        <f t="shared" si="2"/>
        <v>0</v>
      </c>
    </row>
    <row r="169" spans="1:29" x14ac:dyDescent="0.25">
      <c r="A169" s="112">
        <v>10</v>
      </c>
      <c r="B169" s="112">
        <v>164</v>
      </c>
      <c r="C169" s="114"/>
      <c r="D169" s="114"/>
      <c r="E169" s="115"/>
      <c r="F169" s="115"/>
      <c r="G169" s="115"/>
      <c r="H169" s="114"/>
      <c r="I169" s="114"/>
      <c r="J169" s="114"/>
      <c r="K169" s="114"/>
      <c r="L169" s="114"/>
      <c r="M169" s="114"/>
      <c r="N169" s="114"/>
      <c r="P169" s="114"/>
      <c r="Q169" s="114"/>
      <c r="R169" s="114"/>
      <c r="S169" s="114"/>
      <c r="T169" s="114"/>
      <c r="U169" s="114"/>
      <c r="V169" s="114"/>
      <c r="W169" s="114"/>
      <c r="X169" s="114"/>
      <c r="Y169" s="114"/>
      <c r="Z169" s="114"/>
      <c r="AA169" s="114"/>
      <c r="AC169">
        <f t="shared" si="2"/>
        <v>0</v>
      </c>
    </row>
    <row r="170" spans="1:29" x14ac:dyDescent="0.25">
      <c r="A170" s="112">
        <v>10</v>
      </c>
      <c r="B170" s="112">
        <v>165</v>
      </c>
      <c r="C170" s="114"/>
      <c r="D170" s="114"/>
      <c r="E170" s="115"/>
      <c r="F170" s="115"/>
      <c r="G170" s="115"/>
      <c r="H170" s="114"/>
      <c r="I170" s="114"/>
      <c r="J170" s="114"/>
      <c r="K170" s="114"/>
      <c r="L170" s="114"/>
      <c r="M170" s="114"/>
      <c r="N170" s="114"/>
      <c r="P170" s="114"/>
      <c r="Q170" s="114"/>
      <c r="R170" s="114"/>
      <c r="S170" s="114"/>
      <c r="T170" s="114"/>
      <c r="U170" s="114"/>
      <c r="V170" s="114"/>
      <c r="W170" s="114"/>
      <c r="X170" s="114"/>
      <c r="Y170" s="114"/>
      <c r="Z170" s="114"/>
      <c r="AA170" s="114"/>
      <c r="AC170">
        <f t="shared" ref="AC170:AC233" si="7">IF(OR(C170&gt;P170,D170&gt;Q170,E170&gt;R170),1,0)</f>
        <v>0</v>
      </c>
    </row>
    <row r="171" spans="1:29" x14ac:dyDescent="0.25">
      <c r="A171" s="112">
        <v>10</v>
      </c>
      <c r="B171" s="112">
        <v>166</v>
      </c>
      <c r="C171" s="114"/>
      <c r="D171" s="114"/>
      <c r="E171" s="115"/>
      <c r="F171" s="115"/>
      <c r="G171" s="115"/>
      <c r="H171" s="114"/>
      <c r="I171" s="114"/>
      <c r="J171" s="114"/>
      <c r="K171" s="114"/>
      <c r="L171" s="114"/>
      <c r="M171" s="114"/>
      <c r="N171" s="114"/>
      <c r="P171" s="114"/>
      <c r="Q171" s="114"/>
      <c r="R171" s="114"/>
      <c r="S171" s="114"/>
      <c r="T171" s="114"/>
      <c r="U171" s="114"/>
      <c r="V171" s="114"/>
      <c r="W171" s="114"/>
      <c r="X171" s="114"/>
      <c r="Y171" s="114"/>
      <c r="Z171" s="114"/>
      <c r="AA171" s="114"/>
      <c r="AC171">
        <f t="shared" si="7"/>
        <v>0</v>
      </c>
    </row>
    <row r="172" spans="1:29" x14ac:dyDescent="0.25">
      <c r="A172" s="112">
        <v>10</v>
      </c>
      <c r="B172" s="112">
        <v>167</v>
      </c>
      <c r="C172" s="114"/>
      <c r="D172" s="114"/>
      <c r="E172" s="115"/>
      <c r="F172" s="115"/>
      <c r="G172" s="115"/>
      <c r="H172" s="114"/>
      <c r="I172" s="114"/>
      <c r="J172" s="114"/>
      <c r="K172" s="114"/>
      <c r="L172" s="114"/>
      <c r="M172" s="114"/>
      <c r="N172" s="114"/>
      <c r="P172" s="114"/>
      <c r="Q172" s="114"/>
      <c r="R172" s="114"/>
      <c r="S172" s="114"/>
      <c r="T172" s="114"/>
      <c r="U172" s="114"/>
      <c r="V172" s="114"/>
      <c r="W172" s="114"/>
      <c r="X172" s="114"/>
      <c r="Y172" s="114"/>
      <c r="Z172" s="114"/>
      <c r="AA172" s="114"/>
      <c r="AC172">
        <f t="shared" si="7"/>
        <v>0</v>
      </c>
    </row>
    <row r="173" spans="1:29" x14ac:dyDescent="0.25">
      <c r="A173" s="112">
        <v>11</v>
      </c>
      <c r="B173" s="112">
        <v>168</v>
      </c>
      <c r="C173" s="114"/>
      <c r="D173" s="114"/>
      <c r="E173" s="115"/>
      <c r="F173" s="115"/>
      <c r="G173" s="115"/>
      <c r="H173" s="114"/>
      <c r="I173" s="114"/>
      <c r="J173" s="114"/>
      <c r="K173" s="114"/>
      <c r="L173" s="114"/>
      <c r="M173" s="114"/>
      <c r="N173" s="114"/>
      <c r="P173" s="114"/>
      <c r="Q173" s="114"/>
      <c r="R173" s="114"/>
      <c r="S173" s="114"/>
      <c r="T173" s="114"/>
      <c r="U173" s="114"/>
      <c r="V173" s="114"/>
      <c r="W173" s="114"/>
      <c r="X173" s="114"/>
      <c r="Y173" s="114"/>
      <c r="Z173" s="114"/>
      <c r="AA173" s="114"/>
      <c r="AC173">
        <f t="shared" si="7"/>
        <v>0</v>
      </c>
    </row>
    <row r="174" spans="1:29" x14ac:dyDescent="0.25">
      <c r="A174" s="112">
        <v>11</v>
      </c>
      <c r="B174" s="112">
        <v>169</v>
      </c>
      <c r="C174" s="114"/>
      <c r="D174" s="114"/>
      <c r="E174" s="115"/>
      <c r="F174" s="115"/>
      <c r="G174" s="115"/>
      <c r="H174" s="114"/>
      <c r="I174" s="114"/>
      <c r="J174" s="114"/>
      <c r="K174" s="114"/>
      <c r="L174" s="114"/>
      <c r="M174" s="114"/>
      <c r="N174" s="114"/>
      <c r="P174" s="114"/>
      <c r="Q174" s="114"/>
      <c r="R174" s="114"/>
      <c r="S174" s="114"/>
      <c r="T174" s="114"/>
      <c r="U174" s="114"/>
      <c r="V174" s="114"/>
      <c r="W174" s="114"/>
      <c r="X174" s="114"/>
      <c r="Y174" s="114"/>
      <c r="Z174" s="114"/>
      <c r="AA174" s="114"/>
      <c r="AC174">
        <f t="shared" si="7"/>
        <v>0</v>
      </c>
    </row>
    <row r="175" spans="1:29" x14ac:dyDescent="0.25">
      <c r="A175" s="112">
        <v>12</v>
      </c>
      <c r="B175" s="112">
        <v>170</v>
      </c>
      <c r="C175" s="114"/>
      <c r="D175" s="114"/>
      <c r="E175" s="115"/>
      <c r="F175" s="115"/>
      <c r="G175" s="115"/>
      <c r="H175" s="114"/>
      <c r="I175" s="114"/>
      <c r="J175" s="114"/>
      <c r="K175" s="114"/>
      <c r="L175" s="114"/>
      <c r="M175" s="114"/>
      <c r="N175" s="114"/>
      <c r="P175" s="114"/>
      <c r="Q175" s="114"/>
      <c r="R175" s="114"/>
      <c r="S175" s="114"/>
      <c r="T175" s="114"/>
      <c r="U175" s="114"/>
      <c r="V175" s="114"/>
      <c r="W175" s="114"/>
      <c r="X175" s="114"/>
      <c r="Y175" s="114"/>
      <c r="Z175" s="114"/>
      <c r="AA175" s="114"/>
      <c r="AC175">
        <f t="shared" si="7"/>
        <v>0</v>
      </c>
    </row>
    <row r="176" spans="1:29" x14ac:dyDescent="0.25">
      <c r="A176" s="112">
        <v>12</v>
      </c>
      <c r="B176" s="112">
        <v>171</v>
      </c>
      <c r="C176" s="114"/>
      <c r="D176" s="114"/>
      <c r="E176" s="115"/>
      <c r="F176" s="115"/>
      <c r="G176" s="115"/>
      <c r="H176" s="114"/>
      <c r="I176" s="114"/>
      <c r="J176" s="114"/>
      <c r="K176" s="114"/>
      <c r="L176" s="114"/>
      <c r="M176" s="114"/>
      <c r="N176" s="114"/>
      <c r="P176" s="114"/>
      <c r="Q176" s="114"/>
      <c r="R176" s="114"/>
      <c r="S176" s="114"/>
      <c r="T176" s="114"/>
      <c r="U176" s="114"/>
      <c r="V176" s="114"/>
      <c r="W176" s="114"/>
      <c r="X176" s="114"/>
      <c r="Y176" s="114"/>
      <c r="Z176" s="114"/>
      <c r="AA176" s="114"/>
      <c r="AC176">
        <f t="shared" si="7"/>
        <v>0</v>
      </c>
    </row>
    <row r="177" spans="1:29" x14ac:dyDescent="0.25">
      <c r="A177" s="112">
        <v>12</v>
      </c>
      <c r="B177" s="112">
        <v>172</v>
      </c>
      <c r="C177" s="114"/>
      <c r="D177" s="114"/>
      <c r="E177" s="115"/>
      <c r="F177" s="115"/>
      <c r="G177" s="115"/>
      <c r="H177" s="114"/>
      <c r="I177" s="114"/>
      <c r="J177" s="114"/>
      <c r="K177" s="114"/>
      <c r="L177" s="114"/>
      <c r="M177" s="114"/>
      <c r="N177" s="114"/>
      <c r="P177" s="114"/>
      <c r="Q177" s="114"/>
      <c r="R177" s="114"/>
      <c r="S177" s="114"/>
      <c r="T177" s="114"/>
      <c r="U177" s="114"/>
      <c r="V177" s="114"/>
      <c r="W177" s="114"/>
      <c r="X177" s="114"/>
      <c r="Y177" s="114"/>
      <c r="Z177" s="114"/>
      <c r="AA177" s="114"/>
      <c r="AC177">
        <f t="shared" si="7"/>
        <v>0</v>
      </c>
    </row>
    <row r="178" spans="1:29" x14ac:dyDescent="0.25">
      <c r="A178" s="112">
        <v>12</v>
      </c>
      <c r="B178" s="112">
        <v>173</v>
      </c>
      <c r="C178" s="114"/>
      <c r="D178" s="114"/>
      <c r="E178" s="115"/>
      <c r="F178" s="115"/>
      <c r="G178" s="115"/>
      <c r="H178" s="114"/>
      <c r="I178" s="114"/>
      <c r="J178" s="114"/>
      <c r="K178" s="114"/>
      <c r="L178" s="114"/>
      <c r="M178" s="114"/>
      <c r="N178" s="114"/>
      <c r="P178" s="114"/>
      <c r="Q178" s="114"/>
      <c r="R178" s="114"/>
      <c r="S178" s="114"/>
      <c r="T178" s="114"/>
      <c r="U178" s="114"/>
      <c r="V178" s="114"/>
      <c r="W178" s="114"/>
      <c r="X178" s="114"/>
      <c r="Y178" s="114"/>
      <c r="Z178" s="114"/>
      <c r="AA178" s="114"/>
      <c r="AC178">
        <f t="shared" si="7"/>
        <v>0</v>
      </c>
    </row>
    <row r="179" spans="1:29" x14ac:dyDescent="0.25">
      <c r="A179" s="112">
        <v>12</v>
      </c>
      <c r="B179" s="112">
        <v>174</v>
      </c>
      <c r="C179" s="114"/>
      <c r="D179" s="114"/>
      <c r="E179" s="115"/>
      <c r="F179" s="115"/>
      <c r="G179" s="115"/>
      <c r="H179" s="114"/>
      <c r="I179" s="114"/>
      <c r="J179" s="114"/>
      <c r="K179" s="114"/>
      <c r="L179" s="114"/>
      <c r="M179" s="114"/>
      <c r="N179" s="114"/>
      <c r="P179" s="114"/>
      <c r="Q179" s="114"/>
      <c r="R179" s="114"/>
      <c r="S179" s="114"/>
      <c r="T179" s="114"/>
      <c r="U179" s="114"/>
      <c r="V179" s="114"/>
      <c r="W179" s="114"/>
      <c r="X179" s="114"/>
      <c r="Y179" s="114"/>
      <c r="Z179" s="114"/>
      <c r="AA179" s="114"/>
      <c r="AC179">
        <f t="shared" si="7"/>
        <v>0</v>
      </c>
    </row>
    <row r="180" spans="1:29" x14ac:dyDescent="0.25">
      <c r="A180" s="112">
        <v>12</v>
      </c>
      <c r="B180" s="112">
        <v>175</v>
      </c>
      <c r="C180" s="114"/>
      <c r="D180" s="114"/>
      <c r="E180" s="115"/>
      <c r="F180" s="115"/>
      <c r="G180" s="115"/>
      <c r="H180" s="114"/>
      <c r="I180" s="114"/>
      <c r="J180" s="114"/>
      <c r="K180" s="114"/>
      <c r="L180" s="114"/>
      <c r="M180" s="114"/>
      <c r="N180" s="114"/>
      <c r="P180" s="114"/>
      <c r="Q180" s="114"/>
      <c r="R180" s="114"/>
      <c r="S180" s="114"/>
      <c r="T180" s="114"/>
      <c r="U180" s="114"/>
      <c r="V180" s="114"/>
      <c r="W180" s="114"/>
      <c r="X180" s="114"/>
      <c r="Y180" s="114"/>
      <c r="Z180" s="114"/>
      <c r="AA180" s="114"/>
      <c r="AC180">
        <f t="shared" si="7"/>
        <v>0</v>
      </c>
    </row>
    <row r="181" spans="1:29" x14ac:dyDescent="0.25">
      <c r="A181" s="112">
        <v>13</v>
      </c>
      <c r="B181" s="112">
        <v>176</v>
      </c>
      <c r="C181" s="114"/>
      <c r="D181" s="114"/>
      <c r="E181" s="115"/>
      <c r="F181" s="115"/>
      <c r="G181" s="115"/>
      <c r="H181" s="114"/>
      <c r="I181" s="114"/>
      <c r="J181" s="114"/>
      <c r="K181" s="114"/>
      <c r="L181" s="114"/>
      <c r="M181" s="114"/>
      <c r="N181" s="114"/>
      <c r="P181" s="114"/>
      <c r="Q181" s="114"/>
      <c r="R181" s="114"/>
      <c r="S181" s="114"/>
      <c r="T181" s="114"/>
      <c r="U181" s="114"/>
      <c r="V181" s="114"/>
      <c r="W181" s="114"/>
      <c r="X181" s="114"/>
      <c r="Y181" s="114"/>
      <c r="Z181" s="114"/>
      <c r="AA181" s="114"/>
      <c r="AC181">
        <f t="shared" si="7"/>
        <v>0</v>
      </c>
    </row>
    <row r="182" spans="1:29" x14ac:dyDescent="0.25">
      <c r="A182" s="112">
        <v>13</v>
      </c>
      <c r="B182" s="112">
        <v>177</v>
      </c>
      <c r="C182" s="114"/>
      <c r="D182" s="114"/>
      <c r="E182" s="115"/>
      <c r="F182" s="115"/>
      <c r="G182" s="115"/>
      <c r="H182" s="114"/>
      <c r="I182" s="114"/>
      <c r="J182" s="114"/>
      <c r="K182" s="114"/>
      <c r="L182" s="114"/>
      <c r="M182" s="114"/>
      <c r="N182" s="114"/>
      <c r="P182" s="114"/>
      <c r="Q182" s="114"/>
      <c r="R182" s="114"/>
      <c r="S182" s="114"/>
      <c r="T182" s="114"/>
      <c r="U182" s="114"/>
      <c r="V182" s="114"/>
      <c r="W182" s="114"/>
      <c r="X182" s="114"/>
      <c r="Y182" s="114"/>
      <c r="Z182" s="114"/>
      <c r="AA182" s="114"/>
      <c r="AC182">
        <f t="shared" si="7"/>
        <v>0</v>
      </c>
    </row>
    <row r="183" spans="1:29" x14ac:dyDescent="0.25">
      <c r="A183" s="112">
        <v>13</v>
      </c>
      <c r="B183" s="112">
        <v>178</v>
      </c>
      <c r="C183" s="114"/>
      <c r="D183" s="114"/>
      <c r="E183" s="115"/>
      <c r="F183" s="115"/>
      <c r="G183" s="115"/>
      <c r="H183" s="114"/>
      <c r="I183" s="114"/>
      <c r="J183" s="114"/>
      <c r="K183" s="114"/>
      <c r="L183" s="114"/>
      <c r="M183" s="114"/>
      <c r="N183" s="114"/>
      <c r="P183" s="114"/>
      <c r="Q183" s="114"/>
      <c r="R183" s="114"/>
      <c r="S183" s="114"/>
      <c r="T183" s="114"/>
      <c r="U183" s="114"/>
      <c r="V183" s="114"/>
      <c r="W183" s="114"/>
      <c r="X183" s="114"/>
      <c r="Y183" s="114"/>
      <c r="Z183" s="114"/>
      <c r="AA183" s="114"/>
      <c r="AC183">
        <f t="shared" si="7"/>
        <v>0</v>
      </c>
    </row>
    <row r="184" spans="1:29" x14ac:dyDescent="0.25">
      <c r="A184" s="112">
        <v>13</v>
      </c>
      <c r="B184" s="112">
        <v>179</v>
      </c>
      <c r="C184" s="114"/>
      <c r="D184" s="114"/>
      <c r="E184" s="115"/>
      <c r="F184" s="115"/>
      <c r="G184" s="115"/>
      <c r="H184" s="114"/>
      <c r="I184" s="114"/>
      <c r="J184" s="114"/>
      <c r="K184" s="114"/>
      <c r="L184" s="114"/>
      <c r="M184" s="114"/>
      <c r="N184" s="114"/>
      <c r="P184" s="114"/>
      <c r="Q184" s="114"/>
      <c r="R184" s="114"/>
      <c r="S184" s="114"/>
      <c r="T184" s="114"/>
      <c r="U184" s="114"/>
      <c r="V184" s="114"/>
      <c r="W184" s="114"/>
      <c r="X184" s="114"/>
      <c r="Y184" s="114"/>
      <c r="Z184" s="114"/>
      <c r="AA184" s="114"/>
      <c r="AC184">
        <f t="shared" si="7"/>
        <v>0</v>
      </c>
    </row>
    <row r="185" spans="1:29" x14ac:dyDescent="0.25">
      <c r="A185" s="112">
        <v>13</v>
      </c>
      <c r="B185" s="112">
        <v>180</v>
      </c>
      <c r="C185" s="114"/>
      <c r="D185" s="114"/>
      <c r="E185" s="115"/>
      <c r="F185" s="115"/>
      <c r="G185" s="115"/>
      <c r="H185" s="114"/>
      <c r="I185" s="114"/>
      <c r="J185" s="114"/>
      <c r="K185" s="114"/>
      <c r="L185" s="114"/>
      <c r="M185" s="114"/>
      <c r="N185" s="114"/>
      <c r="P185" s="114"/>
      <c r="Q185" s="114"/>
      <c r="R185" s="114"/>
      <c r="S185" s="114"/>
      <c r="T185" s="114"/>
      <c r="U185" s="114"/>
      <c r="V185" s="114"/>
      <c r="W185" s="114"/>
      <c r="X185" s="114"/>
      <c r="Y185" s="114"/>
      <c r="Z185" s="114"/>
      <c r="AA185" s="114"/>
      <c r="AC185">
        <f t="shared" si="7"/>
        <v>0</v>
      </c>
    </row>
    <row r="186" spans="1:29" x14ac:dyDescent="0.25">
      <c r="A186" s="112">
        <v>13</v>
      </c>
      <c r="B186" s="112">
        <v>181</v>
      </c>
      <c r="C186" s="114"/>
      <c r="D186" s="114"/>
      <c r="E186" s="115"/>
      <c r="F186" s="115"/>
      <c r="G186" s="115"/>
      <c r="H186" s="114"/>
      <c r="I186" s="114"/>
      <c r="J186" s="114"/>
      <c r="K186" s="114"/>
      <c r="L186" s="114"/>
      <c r="M186" s="114"/>
      <c r="N186" s="114"/>
      <c r="P186" s="114"/>
      <c r="Q186" s="114"/>
      <c r="R186" s="114"/>
      <c r="S186" s="114"/>
      <c r="T186" s="114"/>
      <c r="U186" s="114"/>
      <c r="V186" s="114"/>
      <c r="W186" s="114"/>
      <c r="X186" s="114"/>
      <c r="Y186" s="114"/>
      <c r="Z186" s="114"/>
      <c r="AA186" s="114"/>
      <c r="AC186">
        <f t="shared" si="7"/>
        <v>0</v>
      </c>
    </row>
    <row r="187" spans="1:29" x14ac:dyDescent="0.25">
      <c r="A187" s="112">
        <v>14</v>
      </c>
      <c r="B187" s="112">
        <v>182</v>
      </c>
      <c r="C187" s="114"/>
      <c r="D187" s="114"/>
      <c r="E187" s="115"/>
      <c r="F187" s="115"/>
      <c r="G187" s="115"/>
      <c r="H187" s="114"/>
      <c r="I187" s="114"/>
      <c r="J187" s="114"/>
      <c r="K187" s="114"/>
      <c r="L187" s="114"/>
      <c r="M187" s="114"/>
      <c r="N187" s="114"/>
      <c r="P187" s="114"/>
      <c r="Q187" s="114"/>
      <c r="R187" s="114"/>
      <c r="S187" s="114"/>
      <c r="T187" s="114"/>
      <c r="U187" s="114"/>
      <c r="V187" s="114"/>
      <c r="W187" s="114"/>
      <c r="X187" s="114"/>
      <c r="Y187" s="114"/>
      <c r="Z187" s="114"/>
      <c r="AA187" s="114"/>
      <c r="AC187">
        <f t="shared" si="7"/>
        <v>0</v>
      </c>
    </row>
    <row r="188" spans="1:29" x14ac:dyDescent="0.25">
      <c r="A188" s="112">
        <v>14</v>
      </c>
      <c r="B188" s="112">
        <v>183</v>
      </c>
      <c r="C188" s="114"/>
      <c r="D188" s="114"/>
      <c r="E188" s="115"/>
      <c r="F188" s="115"/>
      <c r="G188" s="115"/>
      <c r="H188" s="114"/>
      <c r="I188" s="114"/>
      <c r="J188" s="114"/>
      <c r="K188" s="114"/>
      <c r="L188" s="114"/>
      <c r="M188" s="114"/>
      <c r="N188" s="114"/>
      <c r="P188" s="114"/>
      <c r="Q188" s="114"/>
      <c r="R188" s="114"/>
      <c r="S188" s="114"/>
      <c r="T188" s="114"/>
      <c r="U188" s="114"/>
      <c r="V188" s="114"/>
      <c r="W188" s="114"/>
      <c r="X188" s="114"/>
      <c r="Y188" s="114"/>
      <c r="Z188" s="114"/>
      <c r="AA188" s="114"/>
      <c r="AC188">
        <f t="shared" si="7"/>
        <v>0</v>
      </c>
    </row>
    <row r="189" spans="1:29" x14ac:dyDescent="0.25">
      <c r="A189" s="112">
        <v>15</v>
      </c>
      <c r="B189" s="112">
        <v>184</v>
      </c>
      <c r="C189" s="114"/>
      <c r="D189" s="114"/>
      <c r="E189" s="115"/>
      <c r="F189" s="115"/>
      <c r="G189" s="115"/>
      <c r="H189" s="114"/>
      <c r="I189" s="114"/>
      <c r="J189" s="114"/>
      <c r="K189" s="114"/>
      <c r="L189" s="114"/>
      <c r="M189" s="114"/>
      <c r="N189" s="114"/>
      <c r="P189" s="114"/>
      <c r="Q189" s="114"/>
      <c r="R189" s="114"/>
      <c r="S189" s="114"/>
      <c r="T189" s="114"/>
      <c r="U189" s="114"/>
      <c r="V189" s="114"/>
      <c r="W189" s="114"/>
      <c r="X189" s="114"/>
      <c r="Y189" s="114"/>
      <c r="Z189" s="114"/>
      <c r="AA189" s="114"/>
      <c r="AC189">
        <f t="shared" si="7"/>
        <v>0</v>
      </c>
    </row>
    <row r="190" spans="1:29" x14ac:dyDescent="0.25">
      <c r="A190" s="112">
        <v>15</v>
      </c>
      <c r="B190" s="112">
        <v>185</v>
      </c>
      <c r="C190" s="114"/>
      <c r="D190" s="114"/>
      <c r="E190" s="115"/>
      <c r="F190" s="115"/>
      <c r="G190" s="115"/>
      <c r="H190" s="114"/>
      <c r="I190" s="114"/>
      <c r="J190" s="114"/>
      <c r="K190" s="114"/>
      <c r="L190" s="114"/>
      <c r="M190" s="114"/>
      <c r="N190" s="114"/>
      <c r="P190" s="114"/>
      <c r="Q190" s="114"/>
      <c r="R190" s="114"/>
      <c r="S190" s="114"/>
      <c r="T190" s="114"/>
      <c r="U190" s="114"/>
      <c r="V190" s="114"/>
      <c r="W190" s="114"/>
      <c r="X190" s="114"/>
      <c r="Y190" s="114"/>
      <c r="Z190" s="114"/>
      <c r="AA190" s="114"/>
      <c r="AC190">
        <f t="shared" si="7"/>
        <v>0</v>
      </c>
    </row>
    <row r="191" spans="1:29" x14ac:dyDescent="0.25">
      <c r="A191" s="112">
        <v>15</v>
      </c>
      <c r="B191" s="112">
        <v>186</v>
      </c>
      <c r="C191" s="114"/>
      <c r="D191" s="114"/>
      <c r="E191" s="115"/>
      <c r="F191" s="115"/>
      <c r="G191" s="115"/>
      <c r="H191" s="114"/>
      <c r="I191" s="114"/>
      <c r="J191" s="114"/>
      <c r="K191" s="114"/>
      <c r="L191" s="114"/>
      <c r="M191" s="114"/>
      <c r="N191" s="114"/>
      <c r="P191" s="114"/>
      <c r="Q191" s="114"/>
      <c r="R191" s="114"/>
      <c r="S191" s="114"/>
      <c r="T191" s="114"/>
      <c r="U191" s="114"/>
      <c r="V191" s="114"/>
      <c r="W191" s="114"/>
      <c r="X191" s="114"/>
      <c r="Y191" s="114"/>
      <c r="Z191" s="114"/>
      <c r="AA191" s="114"/>
      <c r="AC191">
        <f t="shared" si="7"/>
        <v>0</v>
      </c>
    </row>
    <row r="192" spans="1:29" x14ac:dyDescent="0.25">
      <c r="A192" s="112">
        <v>15</v>
      </c>
      <c r="B192" s="112">
        <v>187</v>
      </c>
      <c r="C192" s="114"/>
      <c r="D192" s="114"/>
      <c r="E192" s="115"/>
      <c r="F192" s="115"/>
      <c r="G192" s="115"/>
      <c r="H192" s="114"/>
      <c r="I192" s="114"/>
      <c r="J192" s="114"/>
      <c r="K192" s="114"/>
      <c r="L192" s="114"/>
      <c r="M192" s="114"/>
      <c r="N192" s="114"/>
      <c r="P192" s="114"/>
      <c r="Q192" s="114"/>
      <c r="R192" s="114"/>
      <c r="S192" s="114"/>
      <c r="T192" s="114"/>
      <c r="U192" s="114"/>
      <c r="V192" s="114"/>
      <c r="W192" s="114"/>
      <c r="X192" s="114"/>
      <c r="Y192" s="114"/>
      <c r="Z192" s="114"/>
      <c r="AA192" s="114"/>
      <c r="AC192">
        <f t="shared" si="7"/>
        <v>0</v>
      </c>
    </row>
    <row r="193" spans="1:29" x14ac:dyDescent="0.25">
      <c r="A193" s="112">
        <v>15</v>
      </c>
      <c r="B193" s="112">
        <v>188</v>
      </c>
      <c r="C193" s="114"/>
      <c r="D193" s="114"/>
      <c r="E193" s="115"/>
      <c r="F193" s="115"/>
      <c r="G193" s="115"/>
      <c r="H193" s="114"/>
      <c r="I193" s="114"/>
      <c r="J193" s="114"/>
      <c r="K193" s="114"/>
      <c r="L193" s="114"/>
      <c r="M193" s="114"/>
      <c r="N193" s="114"/>
      <c r="P193" s="114"/>
      <c r="Q193" s="114"/>
      <c r="R193" s="114"/>
      <c r="S193" s="114"/>
      <c r="T193" s="114"/>
      <c r="U193" s="114"/>
      <c r="V193" s="114"/>
      <c r="W193" s="114"/>
      <c r="X193" s="114"/>
      <c r="Y193" s="114"/>
      <c r="Z193" s="114"/>
      <c r="AA193" s="114"/>
      <c r="AC193">
        <f t="shared" si="7"/>
        <v>0</v>
      </c>
    </row>
    <row r="194" spans="1:29" x14ac:dyDescent="0.25">
      <c r="A194" s="112">
        <v>15</v>
      </c>
      <c r="B194" s="112">
        <v>189</v>
      </c>
      <c r="C194" s="114"/>
      <c r="D194" s="114"/>
      <c r="E194" s="115"/>
      <c r="F194" s="115"/>
      <c r="G194" s="115"/>
      <c r="H194" s="114"/>
      <c r="I194" s="114"/>
      <c r="J194" s="114"/>
      <c r="K194" s="114"/>
      <c r="L194" s="114"/>
      <c r="M194" s="114"/>
      <c r="N194" s="114"/>
      <c r="P194" s="114"/>
      <c r="Q194" s="114"/>
      <c r="R194" s="114"/>
      <c r="S194" s="114"/>
      <c r="T194" s="114"/>
      <c r="U194" s="114"/>
      <c r="V194" s="114"/>
      <c r="W194" s="114"/>
      <c r="X194" s="114"/>
      <c r="Y194" s="114"/>
      <c r="Z194" s="114"/>
      <c r="AA194" s="114"/>
      <c r="AC194">
        <f t="shared" si="7"/>
        <v>0</v>
      </c>
    </row>
    <row r="195" spans="1:29" x14ac:dyDescent="0.25">
      <c r="A195" s="112">
        <v>15</v>
      </c>
      <c r="B195" s="112">
        <v>190</v>
      </c>
      <c r="C195" s="114"/>
      <c r="D195" s="114"/>
      <c r="E195" s="115"/>
      <c r="F195" s="115"/>
      <c r="G195" s="115"/>
      <c r="H195" s="114"/>
      <c r="I195" s="114"/>
      <c r="J195" s="114"/>
      <c r="K195" s="114"/>
      <c r="L195" s="114"/>
      <c r="M195" s="114"/>
      <c r="N195" s="114"/>
      <c r="P195" s="114"/>
      <c r="Q195" s="114"/>
      <c r="R195" s="114"/>
      <c r="S195" s="114"/>
      <c r="T195" s="114"/>
      <c r="U195" s="114"/>
      <c r="V195" s="114"/>
      <c r="W195" s="114"/>
      <c r="X195" s="114"/>
      <c r="Y195" s="114"/>
      <c r="Z195" s="114"/>
      <c r="AA195" s="114"/>
      <c r="AC195">
        <f t="shared" si="7"/>
        <v>0</v>
      </c>
    </row>
    <row r="196" spans="1:29" x14ac:dyDescent="0.25">
      <c r="A196" s="112">
        <v>15</v>
      </c>
      <c r="B196" s="112">
        <v>191</v>
      </c>
      <c r="C196" s="114"/>
      <c r="D196" s="114"/>
      <c r="E196" s="115"/>
      <c r="F196" s="115"/>
      <c r="G196" s="115"/>
      <c r="H196" s="114"/>
      <c r="I196" s="114"/>
      <c r="J196" s="114"/>
      <c r="K196" s="114"/>
      <c r="L196" s="114"/>
      <c r="M196" s="114"/>
      <c r="N196" s="114"/>
      <c r="P196" s="114"/>
      <c r="Q196" s="114"/>
      <c r="R196" s="114"/>
      <c r="S196" s="114"/>
      <c r="T196" s="114"/>
      <c r="U196" s="114"/>
      <c r="V196" s="114"/>
      <c r="W196" s="114"/>
      <c r="X196" s="114"/>
      <c r="Y196" s="114"/>
      <c r="Z196" s="114"/>
      <c r="AA196" s="114"/>
      <c r="AC196">
        <f t="shared" si="7"/>
        <v>0</v>
      </c>
    </row>
    <row r="197" spans="1:29" x14ac:dyDescent="0.25">
      <c r="A197" s="112">
        <v>15</v>
      </c>
      <c r="B197" s="112">
        <v>192</v>
      </c>
      <c r="C197" s="114"/>
      <c r="D197" s="114"/>
      <c r="E197" s="115"/>
      <c r="F197" s="115"/>
      <c r="G197" s="115"/>
      <c r="H197" s="114"/>
      <c r="I197" s="114"/>
      <c r="J197" s="114"/>
      <c r="K197" s="114"/>
      <c r="L197" s="114"/>
      <c r="M197" s="114"/>
      <c r="N197" s="114"/>
      <c r="P197" s="114"/>
      <c r="Q197" s="114"/>
      <c r="R197" s="114"/>
      <c r="S197" s="114"/>
      <c r="T197" s="114"/>
      <c r="U197" s="114"/>
      <c r="V197" s="114"/>
      <c r="W197" s="114"/>
      <c r="X197" s="114"/>
      <c r="Y197" s="114"/>
      <c r="Z197" s="114"/>
      <c r="AA197" s="114"/>
      <c r="AC197">
        <f t="shared" si="7"/>
        <v>0</v>
      </c>
    </row>
    <row r="198" spans="1:29" x14ac:dyDescent="0.25">
      <c r="A198" s="112">
        <v>16</v>
      </c>
      <c r="B198" s="112">
        <v>193</v>
      </c>
      <c r="C198" s="114" t="e">
        <f>LEN(#REF!)</f>
        <v>#REF!</v>
      </c>
      <c r="D198" s="114"/>
      <c r="E198" s="115"/>
      <c r="F198" s="115"/>
      <c r="G198" s="115"/>
      <c r="H198" s="114"/>
      <c r="I198" s="114"/>
      <c r="J198" s="114"/>
      <c r="K198" s="114"/>
      <c r="L198" s="114"/>
      <c r="M198" s="114"/>
      <c r="N198" s="114"/>
      <c r="P198" s="114">
        <v>127</v>
      </c>
      <c r="Q198" s="114"/>
      <c r="R198" s="114"/>
      <c r="S198" s="114"/>
      <c r="T198" s="114"/>
      <c r="U198" s="114"/>
      <c r="V198" s="114"/>
      <c r="W198" s="114"/>
      <c r="X198" s="114"/>
      <c r="Y198" s="114"/>
      <c r="Z198" s="114"/>
      <c r="AA198" s="114"/>
      <c r="AC198" t="e">
        <f t="shared" si="7"/>
        <v>#REF!</v>
      </c>
    </row>
    <row r="199" spans="1:29" x14ac:dyDescent="0.25">
      <c r="A199" s="112">
        <v>16</v>
      </c>
      <c r="B199" s="112">
        <v>194</v>
      </c>
      <c r="C199" s="114"/>
      <c r="D199" s="114"/>
      <c r="E199" s="115"/>
      <c r="F199" s="115"/>
      <c r="G199" s="115"/>
      <c r="H199" s="114"/>
      <c r="I199" s="114"/>
      <c r="J199" s="114"/>
      <c r="K199" s="114"/>
      <c r="L199" s="114"/>
      <c r="M199" s="114"/>
      <c r="N199" s="114"/>
      <c r="P199" s="114"/>
      <c r="Q199" s="114"/>
      <c r="R199" s="114"/>
      <c r="S199" s="114"/>
      <c r="T199" s="114"/>
      <c r="U199" s="114"/>
      <c r="V199" s="114"/>
      <c r="W199" s="114"/>
      <c r="X199" s="114"/>
      <c r="Y199" s="114"/>
      <c r="Z199" s="114"/>
      <c r="AA199" s="114"/>
      <c r="AC199">
        <f t="shared" si="7"/>
        <v>0</v>
      </c>
    </row>
    <row r="200" spans="1:29" x14ac:dyDescent="0.25">
      <c r="A200" s="112">
        <v>17</v>
      </c>
      <c r="B200" s="112">
        <v>195</v>
      </c>
      <c r="C200" s="114"/>
      <c r="D200" s="114"/>
      <c r="E200" s="115"/>
      <c r="F200" s="115"/>
      <c r="G200" s="115"/>
      <c r="H200" s="114"/>
      <c r="I200" s="114"/>
      <c r="J200" s="114"/>
      <c r="K200" s="114"/>
      <c r="L200" s="114"/>
      <c r="M200" s="114"/>
      <c r="N200" s="114"/>
      <c r="P200" s="114"/>
      <c r="Q200" s="114"/>
      <c r="R200" s="114"/>
      <c r="S200" s="114"/>
      <c r="T200" s="114"/>
      <c r="U200" s="114"/>
      <c r="V200" s="114"/>
      <c r="W200" s="114"/>
      <c r="X200" s="114"/>
      <c r="Y200" s="114"/>
      <c r="Z200" s="114"/>
      <c r="AA200" s="114"/>
      <c r="AC200">
        <f t="shared" si="7"/>
        <v>0</v>
      </c>
    </row>
    <row r="201" spans="1:29" x14ac:dyDescent="0.25">
      <c r="A201" s="112">
        <v>17</v>
      </c>
      <c r="B201" s="112">
        <v>196</v>
      </c>
      <c r="C201" s="114"/>
      <c r="D201" s="114"/>
      <c r="E201" s="115"/>
      <c r="F201" s="115"/>
      <c r="G201" s="115"/>
      <c r="H201" s="114"/>
      <c r="I201" s="114"/>
      <c r="J201" s="114"/>
      <c r="K201" s="114"/>
      <c r="L201" s="114"/>
      <c r="M201" s="114"/>
      <c r="N201" s="114"/>
      <c r="P201" s="114"/>
      <c r="Q201" s="114"/>
      <c r="R201" s="114"/>
      <c r="S201" s="114"/>
      <c r="T201" s="114"/>
      <c r="U201" s="114"/>
      <c r="V201" s="114"/>
      <c r="W201" s="114"/>
      <c r="X201" s="114"/>
      <c r="Y201" s="114"/>
      <c r="Z201" s="114"/>
      <c r="AA201" s="114"/>
      <c r="AC201">
        <f t="shared" si="7"/>
        <v>0</v>
      </c>
    </row>
    <row r="202" spans="1:29" x14ac:dyDescent="0.25">
      <c r="A202" s="112">
        <v>17</v>
      </c>
      <c r="B202" s="112">
        <v>197</v>
      </c>
      <c r="C202" s="114"/>
      <c r="D202" s="114"/>
      <c r="E202" s="115"/>
      <c r="F202" s="115"/>
      <c r="G202" s="115"/>
      <c r="H202" s="114"/>
      <c r="I202" s="114"/>
      <c r="J202" s="114"/>
      <c r="K202" s="114"/>
      <c r="L202" s="114"/>
      <c r="M202" s="114"/>
      <c r="N202" s="114"/>
      <c r="P202" s="114"/>
      <c r="Q202" s="114"/>
      <c r="R202" s="114"/>
      <c r="S202" s="114"/>
      <c r="T202" s="114"/>
      <c r="U202" s="114"/>
      <c r="V202" s="114"/>
      <c r="W202" s="114"/>
      <c r="X202" s="114"/>
      <c r="Y202" s="114"/>
      <c r="Z202" s="114"/>
      <c r="AA202" s="114"/>
      <c r="AC202">
        <f t="shared" si="7"/>
        <v>0</v>
      </c>
    </row>
    <row r="203" spans="1:29" x14ac:dyDescent="0.25">
      <c r="A203" s="112">
        <v>17</v>
      </c>
      <c r="B203" s="112">
        <v>198</v>
      </c>
      <c r="C203" s="114"/>
      <c r="D203" s="114"/>
      <c r="E203" s="115"/>
      <c r="F203" s="115"/>
      <c r="G203" s="115"/>
      <c r="H203" s="114"/>
      <c r="I203" s="114"/>
      <c r="J203" s="114"/>
      <c r="K203" s="114"/>
      <c r="L203" s="114"/>
      <c r="M203" s="114"/>
      <c r="N203" s="114"/>
      <c r="P203" s="114"/>
      <c r="Q203" s="114"/>
      <c r="R203" s="114"/>
      <c r="S203" s="114"/>
      <c r="T203" s="114"/>
      <c r="U203" s="114"/>
      <c r="V203" s="114"/>
      <c r="W203" s="114"/>
      <c r="X203" s="114"/>
      <c r="Y203" s="114"/>
      <c r="Z203" s="114"/>
      <c r="AA203" s="114"/>
      <c r="AC203">
        <f t="shared" si="7"/>
        <v>0</v>
      </c>
    </row>
    <row r="204" spans="1:29" x14ac:dyDescent="0.25">
      <c r="A204" s="112">
        <v>17</v>
      </c>
      <c r="B204" s="112">
        <v>199</v>
      </c>
      <c r="C204" s="114"/>
      <c r="D204" s="114"/>
      <c r="E204" s="115"/>
      <c r="F204" s="115"/>
      <c r="G204" s="115"/>
      <c r="H204" s="114"/>
      <c r="I204" s="114"/>
      <c r="J204" s="114"/>
      <c r="K204" s="114"/>
      <c r="L204" s="114"/>
      <c r="M204" s="114"/>
      <c r="N204" s="114"/>
      <c r="P204" s="114"/>
      <c r="Q204" s="114"/>
      <c r="R204" s="114"/>
      <c r="S204" s="114"/>
      <c r="T204" s="114"/>
      <c r="U204" s="114"/>
      <c r="V204" s="114"/>
      <c r="W204" s="114"/>
      <c r="X204" s="114"/>
      <c r="Y204" s="114"/>
      <c r="Z204" s="114"/>
      <c r="AA204" s="114"/>
      <c r="AC204">
        <f t="shared" si="7"/>
        <v>0</v>
      </c>
    </row>
    <row r="205" spans="1:29" x14ac:dyDescent="0.25">
      <c r="A205" s="112">
        <v>17</v>
      </c>
      <c r="B205" s="112">
        <v>200</v>
      </c>
      <c r="C205" s="114"/>
      <c r="D205" s="114"/>
      <c r="E205" s="115"/>
      <c r="F205" s="115"/>
      <c r="G205" s="115"/>
      <c r="H205" s="114"/>
      <c r="I205" s="114"/>
      <c r="J205" s="114"/>
      <c r="K205" s="114"/>
      <c r="L205" s="114"/>
      <c r="M205" s="114"/>
      <c r="N205" s="114"/>
      <c r="P205" s="114"/>
      <c r="Q205" s="114"/>
      <c r="R205" s="114"/>
      <c r="S205" s="114"/>
      <c r="T205" s="114"/>
      <c r="U205" s="114"/>
      <c r="V205" s="114"/>
      <c r="W205" s="114"/>
      <c r="X205" s="114"/>
      <c r="Y205" s="114"/>
      <c r="Z205" s="114"/>
      <c r="AA205" s="114"/>
      <c r="AC205">
        <f t="shared" si="7"/>
        <v>0</v>
      </c>
    </row>
    <row r="206" spans="1:29" x14ac:dyDescent="0.25">
      <c r="A206" s="112">
        <v>17</v>
      </c>
      <c r="B206" s="112">
        <v>201</v>
      </c>
      <c r="C206" s="114"/>
      <c r="D206" s="114"/>
      <c r="E206" s="115"/>
      <c r="F206" s="115"/>
      <c r="G206" s="115"/>
      <c r="H206" s="114"/>
      <c r="I206" s="114"/>
      <c r="J206" s="114"/>
      <c r="K206" s="114"/>
      <c r="L206" s="114"/>
      <c r="M206" s="114"/>
      <c r="N206" s="114"/>
      <c r="P206" s="114"/>
      <c r="Q206" s="114"/>
      <c r="R206" s="114"/>
      <c r="S206" s="114"/>
      <c r="T206" s="114"/>
      <c r="U206" s="114"/>
      <c r="V206" s="114"/>
      <c r="W206" s="114"/>
      <c r="X206" s="114"/>
      <c r="Y206" s="114"/>
      <c r="Z206" s="114"/>
      <c r="AA206" s="114"/>
      <c r="AC206">
        <f t="shared" si="7"/>
        <v>0</v>
      </c>
    </row>
    <row r="207" spans="1:29" x14ac:dyDescent="0.25">
      <c r="A207" s="112">
        <v>17</v>
      </c>
      <c r="B207" s="112">
        <v>202</v>
      </c>
      <c r="C207" s="114">
        <f>LEN('17'!J20)</f>
        <v>1</v>
      </c>
      <c r="D207" s="114"/>
      <c r="E207" s="115"/>
      <c r="F207" s="115"/>
      <c r="G207" s="115"/>
      <c r="H207" s="114"/>
      <c r="I207" s="114"/>
      <c r="J207" s="114"/>
      <c r="K207" s="114"/>
      <c r="L207" s="114"/>
      <c r="M207" s="114"/>
      <c r="N207" s="114"/>
      <c r="P207" s="114">
        <v>60</v>
      </c>
      <c r="Q207" s="114"/>
      <c r="R207" s="114"/>
      <c r="S207" s="114"/>
      <c r="T207" s="114"/>
      <c r="U207" s="114"/>
      <c r="V207" s="114"/>
      <c r="W207" s="114"/>
      <c r="X207" s="114"/>
      <c r="Y207" s="114"/>
      <c r="Z207" s="114"/>
      <c r="AA207" s="114"/>
      <c r="AC207">
        <f t="shared" si="7"/>
        <v>0</v>
      </c>
    </row>
    <row r="208" spans="1:29" x14ac:dyDescent="0.25">
      <c r="A208" s="112">
        <v>18</v>
      </c>
      <c r="B208" s="112">
        <v>203</v>
      </c>
      <c r="C208" s="114"/>
      <c r="D208" s="114"/>
      <c r="E208" s="115"/>
      <c r="F208" s="115"/>
      <c r="G208" s="115"/>
      <c r="H208" s="114"/>
      <c r="I208" s="114"/>
      <c r="J208" s="114"/>
      <c r="K208" s="114"/>
      <c r="L208" s="114"/>
      <c r="M208" s="114"/>
      <c r="N208" s="114"/>
      <c r="P208" s="114"/>
      <c r="Q208" s="114"/>
      <c r="R208" s="114"/>
      <c r="S208" s="114"/>
      <c r="T208" s="114"/>
      <c r="U208" s="114"/>
      <c r="V208" s="114"/>
      <c r="W208" s="114"/>
      <c r="X208" s="114"/>
      <c r="Y208" s="114"/>
      <c r="Z208" s="114"/>
      <c r="AA208" s="114"/>
      <c r="AC208">
        <f t="shared" si="7"/>
        <v>0</v>
      </c>
    </row>
    <row r="209" spans="1:29" x14ac:dyDescent="0.25">
      <c r="A209" s="112">
        <v>18</v>
      </c>
      <c r="B209" s="112">
        <v>204</v>
      </c>
      <c r="C209" s="114"/>
      <c r="D209" s="114"/>
      <c r="E209" s="115"/>
      <c r="F209" s="115"/>
      <c r="G209" s="115"/>
      <c r="H209" s="114"/>
      <c r="I209" s="114"/>
      <c r="J209" s="114"/>
      <c r="K209" s="114"/>
      <c r="L209" s="114"/>
      <c r="M209" s="114"/>
      <c r="N209" s="114"/>
      <c r="P209" s="114"/>
      <c r="Q209" s="114"/>
      <c r="R209" s="114"/>
      <c r="S209" s="114"/>
      <c r="T209" s="114"/>
      <c r="U209" s="114"/>
      <c r="V209" s="114"/>
      <c r="W209" s="114"/>
      <c r="X209" s="114"/>
      <c r="Y209" s="114"/>
      <c r="Z209" s="114"/>
      <c r="AA209" s="114"/>
      <c r="AC209">
        <f t="shared" si="7"/>
        <v>0</v>
      </c>
    </row>
    <row r="210" spans="1:29" x14ac:dyDescent="0.25">
      <c r="A210" s="112">
        <v>18</v>
      </c>
      <c r="B210" s="112">
        <v>205</v>
      </c>
      <c r="C210" s="114"/>
      <c r="D210" s="114"/>
      <c r="E210" s="115"/>
      <c r="F210" s="115"/>
      <c r="G210" s="115"/>
      <c r="H210" s="114"/>
      <c r="I210" s="114"/>
      <c r="J210" s="114"/>
      <c r="K210" s="114"/>
      <c r="L210" s="114"/>
      <c r="M210" s="114"/>
      <c r="N210" s="114"/>
      <c r="P210" s="114"/>
      <c r="Q210" s="114"/>
      <c r="R210" s="114"/>
      <c r="S210" s="114"/>
      <c r="T210" s="114"/>
      <c r="U210" s="114"/>
      <c r="V210" s="114"/>
      <c r="W210" s="114"/>
      <c r="X210" s="114"/>
      <c r="Y210" s="114"/>
      <c r="Z210" s="114"/>
      <c r="AA210" s="114"/>
      <c r="AC210">
        <f t="shared" si="7"/>
        <v>0</v>
      </c>
    </row>
    <row r="211" spans="1:29" x14ac:dyDescent="0.25">
      <c r="A211" s="112">
        <v>18</v>
      </c>
      <c r="B211" s="112">
        <v>206</v>
      </c>
      <c r="C211" s="114"/>
      <c r="D211" s="114"/>
      <c r="E211" s="115"/>
      <c r="F211" s="115"/>
      <c r="G211" s="115"/>
      <c r="H211" s="114"/>
      <c r="I211" s="114"/>
      <c r="J211" s="114"/>
      <c r="K211" s="114"/>
      <c r="L211" s="114"/>
      <c r="M211" s="114"/>
      <c r="N211" s="114"/>
      <c r="P211" s="114"/>
      <c r="Q211" s="114"/>
      <c r="R211" s="114"/>
      <c r="S211" s="114"/>
      <c r="T211" s="114"/>
      <c r="U211" s="114"/>
      <c r="V211" s="114"/>
      <c r="W211" s="114"/>
      <c r="X211" s="114"/>
      <c r="Y211" s="114"/>
      <c r="Z211" s="114"/>
      <c r="AA211" s="114"/>
      <c r="AC211">
        <f t="shared" si="7"/>
        <v>0</v>
      </c>
    </row>
    <row r="212" spans="1:29" x14ac:dyDescent="0.25">
      <c r="A212" s="112">
        <v>18</v>
      </c>
      <c r="B212" s="112">
        <v>207</v>
      </c>
      <c r="C212" s="114"/>
      <c r="D212" s="114"/>
      <c r="E212" s="115"/>
      <c r="F212" s="115"/>
      <c r="G212" s="115"/>
      <c r="H212" s="114"/>
      <c r="I212" s="114"/>
      <c r="J212" s="114"/>
      <c r="K212" s="114"/>
      <c r="L212" s="114"/>
      <c r="M212" s="114"/>
      <c r="N212" s="114"/>
      <c r="P212" s="114"/>
      <c r="Q212" s="114"/>
      <c r="R212" s="114"/>
      <c r="S212" s="114"/>
      <c r="T212" s="114"/>
      <c r="U212" s="114"/>
      <c r="V212" s="114"/>
      <c r="W212" s="114"/>
      <c r="X212" s="114"/>
      <c r="Y212" s="114"/>
      <c r="Z212" s="114"/>
      <c r="AA212" s="114"/>
      <c r="AC212">
        <f t="shared" si="7"/>
        <v>0</v>
      </c>
    </row>
    <row r="213" spans="1:29" x14ac:dyDescent="0.25">
      <c r="A213" s="112">
        <v>18</v>
      </c>
      <c r="B213" s="112">
        <v>208</v>
      </c>
      <c r="C213" s="114"/>
      <c r="D213" s="114"/>
      <c r="E213" s="115"/>
      <c r="F213" s="115"/>
      <c r="G213" s="115"/>
      <c r="H213" s="114"/>
      <c r="I213" s="114"/>
      <c r="J213" s="114"/>
      <c r="K213" s="114"/>
      <c r="L213" s="114"/>
      <c r="M213" s="114"/>
      <c r="N213" s="114"/>
      <c r="P213" s="114"/>
      <c r="Q213" s="114"/>
      <c r="R213" s="114"/>
      <c r="S213" s="114"/>
      <c r="T213" s="114"/>
      <c r="U213" s="114"/>
      <c r="V213" s="114"/>
      <c r="W213" s="114"/>
      <c r="X213" s="114"/>
      <c r="Y213" s="114"/>
      <c r="Z213" s="114"/>
      <c r="AA213" s="114"/>
      <c r="AC213">
        <f t="shared" si="7"/>
        <v>0</v>
      </c>
    </row>
    <row r="214" spans="1:29" x14ac:dyDescent="0.25">
      <c r="A214" s="112">
        <v>19</v>
      </c>
      <c r="B214" s="112">
        <v>209</v>
      </c>
      <c r="C214" s="114"/>
      <c r="D214" s="114"/>
      <c r="E214" s="115"/>
      <c r="F214" s="115"/>
      <c r="G214" s="115"/>
      <c r="H214" s="114"/>
      <c r="I214" s="114"/>
      <c r="J214" s="114"/>
      <c r="K214" s="114"/>
      <c r="L214" s="114"/>
      <c r="M214" s="114"/>
      <c r="N214" s="114"/>
      <c r="P214" s="114"/>
      <c r="Q214" s="114"/>
      <c r="R214" s="114"/>
      <c r="S214" s="114"/>
      <c r="T214" s="114"/>
      <c r="U214" s="114"/>
      <c r="V214" s="114"/>
      <c r="W214" s="114"/>
      <c r="X214" s="114"/>
      <c r="Y214" s="114"/>
      <c r="Z214" s="114"/>
      <c r="AA214" s="114"/>
      <c r="AC214">
        <f t="shared" si="7"/>
        <v>0</v>
      </c>
    </row>
    <row r="215" spans="1:29" x14ac:dyDescent="0.25">
      <c r="A215" s="112">
        <v>19</v>
      </c>
      <c r="B215" s="112">
        <v>210</v>
      </c>
      <c r="C215" s="114"/>
      <c r="D215" s="114"/>
      <c r="E215" s="115"/>
      <c r="F215" s="115"/>
      <c r="G215" s="115"/>
      <c r="H215" s="114"/>
      <c r="I215" s="114"/>
      <c r="J215" s="114"/>
      <c r="K215" s="114"/>
      <c r="L215" s="114"/>
      <c r="M215" s="114"/>
      <c r="N215" s="114"/>
      <c r="P215" s="114"/>
      <c r="Q215" s="114"/>
      <c r="R215" s="114"/>
      <c r="S215" s="114"/>
      <c r="T215" s="114"/>
      <c r="U215" s="114"/>
      <c r="V215" s="114"/>
      <c r="W215" s="114"/>
      <c r="X215" s="114"/>
      <c r="Y215" s="114"/>
      <c r="Z215" s="114"/>
      <c r="AA215" s="114"/>
      <c r="AC215">
        <f t="shared" si="7"/>
        <v>0</v>
      </c>
    </row>
    <row r="216" spans="1:29" x14ac:dyDescent="0.25">
      <c r="A216" s="112">
        <v>19</v>
      </c>
      <c r="B216" s="112">
        <v>211</v>
      </c>
      <c r="C216" s="114"/>
      <c r="D216" s="114"/>
      <c r="E216" s="115"/>
      <c r="F216" s="115"/>
      <c r="G216" s="115"/>
      <c r="H216" s="114"/>
      <c r="I216" s="114"/>
      <c r="J216" s="114"/>
      <c r="K216" s="114"/>
      <c r="L216" s="114"/>
      <c r="M216" s="114"/>
      <c r="N216" s="114"/>
      <c r="P216" s="114"/>
      <c r="Q216" s="114"/>
      <c r="R216" s="114"/>
      <c r="S216" s="114"/>
      <c r="T216" s="114"/>
      <c r="U216" s="114"/>
      <c r="V216" s="114"/>
      <c r="W216" s="114"/>
      <c r="X216" s="114"/>
      <c r="Y216" s="114"/>
      <c r="Z216" s="114"/>
      <c r="AA216" s="114"/>
      <c r="AC216">
        <f t="shared" si="7"/>
        <v>0</v>
      </c>
    </row>
    <row r="217" spans="1:29" x14ac:dyDescent="0.25">
      <c r="A217" s="112">
        <v>19</v>
      </c>
      <c r="B217" s="112">
        <v>212</v>
      </c>
      <c r="C217" s="114"/>
      <c r="D217" s="114"/>
      <c r="E217" s="115"/>
      <c r="F217" s="115"/>
      <c r="G217" s="115"/>
      <c r="H217" s="114"/>
      <c r="I217" s="114"/>
      <c r="J217" s="114"/>
      <c r="K217" s="114"/>
      <c r="L217" s="114"/>
      <c r="M217" s="114"/>
      <c r="N217" s="114"/>
      <c r="P217" s="114"/>
      <c r="Q217" s="114"/>
      <c r="R217" s="114"/>
      <c r="S217" s="114"/>
      <c r="T217" s="114"/>
      <c r="U217" s="114"/>
      <c r="V217" s="114"/>
      <c r="W217" s="114"/>
      <c r="X217" s="114"/>
      <c r="Y217" s="114"/>
      <c r="Z217" s="114"/>
      <c r="AA217" s="114"/>
      <c r="AC217">
        <f t="shared" si="7"/>
        <v>0</v>
      </c>
    </row>
    <row r="218" spans="1:29" x14ac:dyDescent="0.25">
      <c r="A218" s="112">
        <v>19</v>
      </c>
      <c r="B218" s="112">
        <v>213</v>
      </c>
      <c r="C218" s="114"/>
      <c r="D218" s="114"/>
      <c r="E218" s="115"/>
      <c r="F218" s="115"/>
      <c r="G218" s="115"/>
      <c r="H218" s="114"/>
      <c r="I218" s="114"/>
      <c r="J218" s="114"/>
      <c r="K218" s="114"/>
      <c r="L218" s="114"/>
      <c r="M218" s="114"/>
      <c r="N218" s="114"/>
      <c r="P218" s="114"/>
      <c r="Q218" s="114"/>
      <c r="R218" s="114"/>
      <c r="S218" s="114"/>
      <c r="T218" s="114"/>
      <c r="U218" s="114"/>
      <c r="V218" s="114"/>
      <c r="W218" s="114"/>
      <c r="X218" s="114"/>
      <c r="Y218" s="114"/>
      <c r="Z218" s="114"/>
      <c r="AA218" s="114"/>
      <c r="AC218">
        <f t="shared" si="7"/>
        <v>0</v>
      </c>
    </row>
    <row r="219" spans="1:29" x14ac:dyDescent="0.25">
      <c r="A219" s="112">
        <v>19</v>
      </c>
      <c r="B219" s="112">
        <v>214</v>
      </c>
      <c r="C219" s="114"/>
      <c r="D219" s="114"/>
      <c r="E219" s="115"/>
      <c r="F219" s="115"/>
      <c r="G219" s="115"/>
      <c r="H219" s="114"/>
      <c r="I219" s="114"/>
      <c r="J219" s="114"/>
      <c r="K219" s="114"/>
      <c r="L219" s="114"/>
      <c r="M219" s="114"/>
      <c r="N219" s="114"/>
      <c r="P219" s="114"/>
      <c r="Q219" s="114"/>
      <c r="R219" s="114"/>
      <c r="S219" s="114"/>
      <c r="T219" s="114"/>
      <c r="U219" s="114"/>
      <c r="V219" s="114"/>
      <c r="W219" s="114"/>
      <c r="X219" s="114"/>
      <c r="Y219" s="114"/>
      <c r="Z219" s="114"/>
      <c r="AA219" s="114"/>
      <c r="AC219">
        <f t="shared" si="7"/>
        <v>0</v>
      </c>
    </row>
    <row r="220" spans="1:29" x14ac:dyDescent="0.25">
      <c r="A220" s="112">
        <v>19</v>
      </c>
      <c r="B220" s="112">
        <v>215</v>
      </c>
      <c r="C220" s="114"/>
      <c r="D220" s="114"/>
      <c r="E220" s="115"/>
      <c r="F220" s="115"/>
      <c r="G220" s="115"/>
      <c r="H220" s="114"/>
      <c r="I220" s="114"/>
      <c r="J220" s="114"/>
      <c r="K220" s="114"/>
      <c r="L220" s="114"/>
      <c r="M220" s="114"/>
      <c r="N220" s="114"/>
      <c r="P220" s="114"/>
      <c r="Q220" s="114"/>
      <c r="R220" s="114"/>
      <c r="S220" s="114"/>
      <c r="T220" s="114"/>
      <c r="U220" s="114"/>
      <c r="V220" s="114"/>
      <c r="W220" s="114"/>
      <c r="X220" s="114"/>
      <c r="Y220" s="114"/>
      <c r="Z220" s="114"/>
      <c r="AA220" s="114"/>
      <c r="AC220">
        <f t="shared" si="7"/>
        <v>0</v>
      </c>
    </row>
    <row r="221" spans="1:29" x14ac:dyDescent="0.25">
      <c r="A221" s="112">
        <v>19</v>
      </c>
      <c r="B221" s="112">
        <v>216</v>
      </c>
      <c r="C221" s="114"/>
      <c r="D221" s="114"/>
      <c r="E221" s="115"/>
      <c r="F221" s="115"/>
      <c r="G221" s="115"/>
      <c r="H221" s="114"/>
      <c r="I221" s="114"/>
      <c r="J221" s="114"/>
      <c r="K221" s="114"/>
      <c r="L221" s="114"/>
      <c r="M221" s="114"/>
      <c r="N221" s="114"/>
      <c r="P221" s="114"/>
      <c r="Q221" s="114"/>
      <c r="R221" s="114"/>
      <c r="S221" s="114"/>
      <c r="T221" s="114"/>
      <c r="U221" s="114"/>
      <c r="V221" s="114"/>
      <c r="W221" s="114"/>
      <c r="X221" s="114"/>
      <c r="Y221" s="114"/>
      <c r="Z221" s="114"/>
      <c r="AA221" s="114"/>
      <c r="AC221">
        <f t="shared" si="7"/>
        <v>0</v>
      </c>
    </row>
    <row r="222" spans="1:29" x14ac:dyDescent="0.25">
      <c r="A222" s="112">
        <v>19</v>
      </c>
      <c r="B222" s="112">
        <v>217</v>
      </c>
      <c r="C222" s="114"/>
      <c r="D222" s="114"/>
      <c r="E222" s="115"/>
      <c r="F222" s="115"/>
      <c r="G222" s="115"/>
      <c r="H222" s="114"/>
      <c r="I222" s="114"/>
      <c r="J222" s="114"/>
      <c r="K222" s="114"/>
      <c r="L222" s="114"/>
      <c r="M222" s="114"/>
      <c r="N222" s="114"/>
      <c r="P222" s="114"/>
      <c r="Q222" s="114"/>
      <c r="R222" s="114"/>
      <c r="S222" s="114"/>
      <c r="T222" s="114"/>
      <c r="U222" s="114"/>
      <c r="V222" s="114"/>
      <c r="W222" s="114"/>
      <c r="X222" s="114"/>
      <c r="Y222" s="114"/>
      <c r="Z222" s="114"/>
      <c r="AA222" s="114"/>
      <c r="AC222">
        <f t="shared" si="7"/>
        <v>0</v>
      </c>
    </row>
    <row r="223" spans="1:29" x14ac:dyDescent="0.25">
      <c r="A223" s="112">
        <v>20</v>
      </c>
      <c r="B223" s="112">
        <v>218</v>
      </c>
      <c r="C223" s="114"/>
      <c r="D223" s="114"/>
      <c r="E223" s="115"/>
      <c r="F223" s="115"/>
      <c r="G223" s="115"/>
      <c r="H223" s="114"/>
      <c r="I223" s="114"/>
      <c r="J223" s="114"/>
      <c r="K223" s="114"/>
      <c r="L223" s="114"/>
      <c r="M223" s="114"/>
      <c r="N223" s="114"/>
      <c r="P223" s="114"/>
      <c r="Q223" s="114"/>
      <c r="R223" s="114"/>
      <c r="S223" s="114"/>
      <c r="T223" s="114"/>
      <c r="U223" s="114"/>
      <c r="V223" s="114"/>
      <c r="W223" s="114"/>
      <c r="X223" s="114"/>
      <c r="Y223" s="114"/>
      <c r="Z223" s="114"/>
      <c r="AA223" s="114"/>
      <c r="AC223">
        <f t="shared" si="7"/>
        <v>0</v>
      </c>
    </row>
    <row r="224" spans="1:29" x14ac:dyDescent="0.25">
      <c r="A224" s="112">
        <v>20</v>
      </c>
      <c r="B224" s="112">
        <v>219</v>
      </c>
      <c r="C224" s="114"/>
      <c r="D224" s="114"/>
      <c r="E224" s="115"/>
      <c r="F224" s="115"/>
      <c r="G224" s="115"/>
      <c r="H224" s="114"/>
      <c r="I224" s="114"/>
      <c r="J224" s="114"/>
      <c r="K224" s="114"/>
      <c r="L224" s="114"/>
      <c r="M224" s="114"/>
      <c r="N224" s="114"/>
      <c r="P224" s="114"/>
      <c r="Q224" s="114"/>
      <c r="R224" s="114"/>
      <c r="S224" s="114"/>
      <c r="T224" s="114"/>
      <c r="U224" s="114"/>
      <c r="V224" s="114"/>
      <c r="W224" s="114"/>
      <c r="X224" s="114"/>
      <c r="Y224" s="114"/>
      <c r="Z224" s="114"/>
      <c r="AA224" s="114"/>
      <c r="AC224">
        <f t="shared" si="7"/>
        <v>0</v>
      </c>
    </row>
    <row r="225" spans="1:29" x14ac:dyDescent="0.25">
      <c r="A225" s="112">
        <v>20</v>
      </c>
      <c r="B225" s="112">
        <v>220</v>
      </c>
      <c r="C225" s="114"/>
      <c r="D225" s="114"/>
      <c r="E225" s="115"/>
      <c r="F225" s="115"/>
      <c r="G225" s="115"/>
      <c r="H225" s="114"/>
      <c r="I225" s="114"/>
      <c r="J225" s="114"/>
      <c r="K225" s="114"/>
      <c r="L225" s="114"/>
      <c r="M225" s="114"/>
      <c r="N225" s="114"/>
      <c r="P225" s="114"/>
      <c r="Q225" s="114"/>
      <c r="R225" s="114"/>
      <c r="S225" s="114"/>
      <c r="T225" s="114"/>
      <c r="U225" s="114"/>
      <c r="V225" s="114"/>
      <c r="W225" s="114"/>
      <c r="X225" s="114"/>
      <c r="Y225" s="114"/>
      <c r="Z225" s="114"/>
      <c r="AA225" s="114"/>
      <c r="AC225">
        <f t="shared" si="7"/>
        <v>0</v>
      </c>
    </row>
    <row r="226" spans="1:29" x14ac:dyDescent="0.25">
      <c r="A226" s="112">
        <v>20</v>
      </c>
      <c r="B226" s="112">
        <v>221</v>
      </c>
      <c r="C226" s="114"/>
      <c r="D226" s="114"/>
      <c r="E226" s="115"/>
      <c r="F226" s="115"/>
      <c r="G226" s="115"/>
      <c r="H226" s="114"/>
      <c r="I226" s="114"/>
      <c r="J226" s="114"/>
      <c r="K226" s="114"/>
      <c r="L226" s="114"/>
      <c r="M226" s="114"/>
      <c r="N226" s="114"/>
      <c r="P226" s="114"/>
      <c r="Q226" s="114"/>
      <c r="R226" s="114"/>
      <c r="S226" s="114"/>
      <c r="T226" s="114"/>
      <c r="U226" s="114"/>
      <c r="V226" s="114"/>
      <c r="W226" s="114"/>
      <c r="X226" s="114"/>
      <c r="Y226" s="114"/>
      <c r="Z226" s="114"/>
      <c r="AA226" s="114"/>
      <c r="AC226">
        <f t="shared" si="7"/>
        <v>0</v>
      </c>
    </row>
    <row r="227" spans="1:29" x14ac:dyDescent="0.25">
      <c r="A227" s="112">
        <v>20</v>
      </c>
      <c r="B227" s="112">
        <v>222</v>
      </c>
      <c r="C227" s="114"/>
      <c r="D227" s="114"/>
      <c r="E227" s="115"/>
      <c r="F227" s="115"/>
      <c r="G227" s="115"/>
      <c r="H227" s="114"/>
      <c r="I227" s="114"/>
      <c r="J227" s="114"/>
      <c r="K227" s="114"/>
      <c r="L227" s="114"/>
      <c r="M227" s="114"/>
      <c r="N227" s="114"/>
      <c r="P227" s="114"/>
      <c r="Q227" s="114"/>
      <c r="R227" s="114"/>
      <c r="S227" s="114"/>
      <c r="T227" s="114"/>
      <c r="U227" s="114"/>
      <c r="V227" s="114"/>
      <c r="W227" s="114"/>
      <c r="X227" s="114"/>
      <c r="Y227" s="114"/>
      <c r="Z227" s="114"/>
      <c r="AA227" s="114"/>
      <c r="AC227">
        <f t="shared" si="7"/>
        <v>0</v>
      </c>
    </row>
    <row r="228" spans="1:29" x14ac:dyDescent="0.25">
      <c r="A228" s="112">
        <v>20</v>
      </c>
      <c r="B228" s="112">
        <v>223</v>
      </c>
      <c r="C228" s="114"/>
      <c r="D228" s="114"/>
      <c r="E228" s="115"/>
      <c r="F228" s="115"/>
      <c r="G228" s="115"/>
      <c r="H228" s="114"/>
      <c r="I228" s="114"/>
      <c r="J228" s="114"/>
      <c r="K228" s="114"/>
      <c r="L228" s="114"/>
      <c r="M228" s="114"/>
      <c r="N228" s="114"/>
      <c r="P228" s="114"/>
      <c r="Q228" s="114"/>
      <c r="R228" s="114"/>
      <c r="S228" s="114"/>
      <c r="T228" s="114"/>
      <c r="U228" s="114"/>
      <c r="V228" s="114"/>
      <c r="W228" s="114"/>
      <c r="X228" s="114"/>
      <c r="Y228" s="114"/>
      <c r="Z228" s="114"/>
      <c r="AA228" s="114"/>
      <c r="AC228">
        <f t="shared" si="7"/>
        <v>0</v>
      </c>
    </row>
    <row r="229" spans="1:29" x14ac:dyDescent="0.25">
      <c r="A229" s="112">
        <v>20</v>
      </c>
      <c r="B229" s="112">
        <v>224</v>
      </c>
      <c r="C229" s="114"/>
      <c r="D229" s="114"/>
      <c r="E229" s="115"/>
      <c r="F229" s="115"/>
      <c r="G229" s="115"/>
      <c r="H229" s="114"/>
      <c r="I229" s="114"/>
      <c r="J229" s="114"/>
      <c r="K229" s="114"/>
      <c r="L229" s="114"/>
      <c r="M229" s="114"/>
      <c r="N229" s="114"/>
      <c r="P229" s="114"/>
      <c r="Q229" s="114"/>
      <c r="R229" s="114"/>
      <c r="S229" s="114"/>
      <c r="T229" s="114"/>
      <c r="U229" s="114"/>
      <c r="V229" s="114"/>
      <c r="W229" s="114"/>
      <c r="X229" s="114"/>
      <c r="Y229" s="114"/>
      <c r="Z229" s="114"/>
      <c r="AA229" s="114"/>
      <c r="AC229">
        <f t="shared" si="7"/>
        <v>0</v>
      </c>
    </row>
    <row r="230" spans="1:29" x14ac:dyDescent="0.25">
      <c r="A230" s="112">
        <v>20</v>
      </c>
      <c r="B230" s="112">
        <v>225</v>
      </c>
      <c r="C230" s="114"/>
      <c r="D230" s="114"/>
      <c r="E230" s="115"/>
      <c r="F230" s="115"/>
      <c r="G230" s="115"/>
      <c r="H230" s="114"/>
      <c r="I230" s="114"/>
      <c r="J230" s="114"/>
      <c r="K230" s="114"/>
      <c r="L230" s="114"/>
      <c r="M230" s="114"/>
      <c r="N230" s="114"/>
      <c r="P230" s="114"/>
      <c r="Q230" s="114"/>
      <c r="R230" s="114"/>
      <c r="S230" s="114"/>
      <c r="T230" s="114"/>
      <c r="U230" s="114"/>
      <c r="V230" s="114"/>
      <c r="W230" s="114"/>
      <c r="X230" s="114"/>
      <c r="Y230" s="114"/>
      <c r="Z230" s="114"/>
      <c r="AA230" s="114"/>
      <c r="AC230">
        <f t="shared" si="7"/>
        <v>0</v>
      </c>
    </row>
    <row r="231" spans="1:29" x14ac:dyDescent="0.25">
      <c r="A231" s="112">
        <v>20</v>
      </c>
      <c r="B231" s="112">
        <v>226</v>
      </c>
      <c r="C231" s="114"/>
      <c r="D231" s="114"/>
      <c r="E231" s="115"/>
      <c r="F231" s="115"/>
      <c r="G231" s="115"/>
      <c r="H231" s="114"/>
      <c r="I231" s="114"/>
      <c r="J231" s="114"/>
      <c r="K231" s="114"/>
      <c r="L231" s="114"/>
      <c r="M231" s="114"/>
      <c r="N231" s="114"/>
      <c r="P231" s="114"/>
      <c r="Q231" s="114"/>
      <c r="R231" s="114"/>
      <c r="S231" s="114"/>
      <c r="T231" s="114"/>
      <c r="U231" s="114"/>
      <c r="V231" s="114"/>
      <c r="W231" s="114"/>
      <c r="X231" s="114"/>
      <c r="Y231" s="114"/>
      <c r="Z231" s="114"/>
      <c r="AA231" s="114"/>
      <c r="AC231">
        <f t="shared" si="7"/>
        <v>0</v>
      </c>
    </row>
    <row r="232" spans="1:29" x14ac:dyDescent="0.25">
      <c r="A232" s="112">
        <v>20</v>
      </c>
      <c r="B232" s="112">
        <v>227</v>
      </c>
      <c r="C232" s="114"/>
      <c r="D232" s="114"/>
      <c r="E232" s="115"/>
      <c r="F232" s="115"/>
      <c r="G232" s="115"/>
      <c r="H232" s="114"/>
      <c r="I232" s="114"/>
      <c r="J232" s="114"/>
      <c r="K232" s="114"/>
      <c r="L232" s="114"/>
      <c r="M232" s="114"/>
      <c r="N232" s="114"/>
      <c r="P232" s="114"/>
      <c r="Q232" s="114"/>
      <c r="R232" s="114"/>
      <c r="S232" s="114"/>
      <c r="T232" s="114"/>
      <c r="U232" s="114"/>
      <c r="V232" s="114"/>
      <c r="W232" s="114"/>
      <c r="X232" s="114"/>
      <c r="Y232" s="114"/>
      <c r="Z232" s="114"/>
      <c r="AA232" s="114"/>
      <c r="AC232">
        <f t="shared" si="7"/>
        <v>0</v>
      </c>
    </row>
    <row r="233" spans="1:29" x14ac:dyDescent="0.25">
      <c r="A233" s="112">
        <v>21</v>
      </c>
      <c r="B233" s="112">
        <v>228</v>
      </c>
      <c r="C233" s="114"/>
      <c r="D233" s="114"/>
      <c r="E233" s="115"/>
      <c r="F233" s="115"/>
      <c r="G233" s="115"/>
      <c r="H233" s="114"/>
      <c r="I233" s="114"/>
      <c r="J233" s="114"/>
      <c r="K233" s="114"/>
      <c r="L233" s="114"/>
      <c r="M233" s="114"/>
      <c r="N233" s="114"/>
      <c r="P233" s="114"/>
      <c r="Q233" s="114"/>
      <c r="R233" s="114"/>
      <c r="S233" s="114"/>
      <c r="T233" s="114"/>
      <c r="U233" s="114"/>
      <c r="V233" s="114"/>
      <c r="W233" s="114"/>
      <c r="X233" s="114"/>
      <c r="Y233" s="114"/>
      <c r="Z233" s="114"/>
      <c r="AA233" s="114"/>
      <c r="AC233">
        <f t="shared" si="7"/>
        <v>0</v>
      </c>
    </row>
    <row r="234" spans="1:29" x14ac:dyDescent="0.25">
      <c r="A234" s="112">
        <v>21</v>
      </c>
      <c r="B234" s="112">
        <v>229</v>
      </c>
      <c r="C234" s="114"/>
      <c r="D234" s="114"/>
      <c r="E234" s="115"/>
      <c r="F234" s="115"/>
      <c r="G234" s="115"/>
      <c r="H234" s="114"/>
      <c r="I234" s="114"/>
      <c r="J234" s="114"/>
      <c r="K234" s="114"/>
      <c r="L234" s="114"/>
      <c r="M234" s="114"/>
      <c r="N234" s="114"/>
      <c r="P234" s="114"/>
      <c r="Q234" s="114"/>
      <c r="R234" s="114"/>
      <c r="S234" s="114"/>
      <c r="T234" s="114"/>
      <c r="U234" s="114"/>
      <c r="V234" s="114"/>
      <c r="W234" s="114"/>
      <c r="X234" s="114"/>
      <c r="Y234" s="114"/>
      <c r="Z234" s="114"/>
      <c r="AA234" s="114"/>
      <c r="AC234">
        <f t="shared" ref="AC234:AC297" si="8">IF(OR(C234&gt;P234,D234&gt;Q234,E234&gt;R234),1,0)</f>
        <v>0</v>
      </c>
    </row>
    <row r="235" spans="1:29" x14ac:dyDescent="0.25">
      <c r="A235" s="112">
        <v>21</v>
      </c>
      <c r="B235" s="112">
        <v>230</v>
      </c>
      <c r="C235" s="114">
        <f>LEN('21'!D22)</f>
        <v>41</v>
      </c>
      <c r="D235" s="114"/>
      <c r="E235" s="115"/>
      <c r="F235" s="115"/>
      <c r="G235" s="115"/>
      <c r="H235" s="114"/>
      <c r="I235" s="114"/>
      <c r="J235" s="114"/>
      <c r="K235" s="114"/>
      <c r="L235" s="114"/>
      <c r="M235" s="114"/>
      <c r="N235" s="114"/>
      <c r="P235" s="114">
        <v>82</v>
      </c>
      <c r="Q235" s="114"/>
      <c r="R235" s="114"/>
      <c r="S235" s="114"/>
      <c r="T235" s="114"/>
      <c r="U235" s="114"/>
      <c r="V235" s="114"/>
      <c r="W235" s="114"/>
      <c r="X235" s="114"/>
      <c r="Y235" s="114"/>
      <c r="Z235" s="114"/>
      <c r="AA235" s="114"/>
      <c r="AC235">
        <f t="shared" si="8"/>
        <v>0</v>
      </c>
    </row>
    <row r="236" spans="1:29" x14ac:dyDescent="0.25">
      <c r="A236" s="112">
        <v>21</v>
      </c>
      <c r="B236" s="112">
        <v>231</v>
      </c>
      <c r="C236" s="114"/>
      <c r="D236" s="114"/>
      <c r="E236" s="115"/>
      <c r="F236" s="115"/>
      <c r="G236" s="115"/>
      <c r="H236" s="114"/>
      <c r="I236" s="114"/>
      <c r="J236" s="114"/>
      <c r="K236" s="114"/>
      <c r="L236" s="114"/>
      <c r="M236" s="114"/>
      <c r="N236" s="114"/>
      <c r="P236" s="114"/>
      <c r="Q236" s="114"/>
      <c r="R236" s="114"/>
      <c r="S236" s="114"/>
      <c r="T236" s="114"/>
      <c r="U236" s="114"/>
      <c r="V236" s="114"/>
      <c r="W236" s="114"/>
      <c r="X236" s="114"/>
      <c r="Y236" s="114"/>
      <c r="Z236" s="114"/>
      <c r="AA236" s="114"/>
      <c r="AC236">
        <f t="shared" si="8"/>
        <v>0</v>
      </c>
    </row>
    <row r="237" spans="1:29" x14ac:dyDescent="0.25">
      <c r="A237" s="112">
        <v>21</v>
      </c>
      <c r="B237" s="112">
        <v>232</v>
      </c>
      <c r="C237" s="114">
        <f>LEN('21'!D24)</f>
        <v>2870</v>
      </c>
      <c r="D237" s="114"/>
      <c r="E237" s="115"/>
      <c r="F237" s="115"/>
      <c r="G237" s="115"/>
      <c r="H237" s="114"/>
      <c r="I237" s="114"/>
      <c r="J237" s="114"/>
      <c r="K237" s="114"/>
      <c r="L237" s="114"/>
      <c r="M237" s="114"/>
      <c r="N237" s="114"/>
      <c r="P237" s="114">
        <v>82</v>
      </c>
      <c r="Q237" s="114"/>
      <c r="R237" s="114"/>
      <c r="S237" s="114"/>
      <c r="T237" s="114"/>
      <c r="U237" s="114"/>
      <c r="V237" s="114"/>
      <c r="W237" s="114"/>
      <c r="X237" s="114"/>
      <c r="Y237" s="114"/>
      <c r="Z237" s="114"/>
      <c r="AA237" s="114"/>
      <c r="AC237">
        <f t="shared" si="8"/>
        <v>1</v>
      </c>
    </row>
    <row r="238" spans="1:29" x14ac:dyDescent="0.25">
      <c r="A238" s="112">
        <v>21</v>
      </c>
      <c r="B238" s="112">
        <v>233</v>
      </c>
      <c r="C238" s="114"/>
      <c r="D238" s="114"/>
      <c r="E238" s="115"/>
      <c r="F238" s="115"/>
      <c r="G238" s="115"/>
      <c r="H238" s="114"/>
      <c r="I238" s="114"/>
      <c r="J238" s="114"/>
      <c r="K238" s="114"/>
      <c r="L238" s="114"/>
      <c r="M238" s="114"/>
      <c r="N238" s="114"/>
      <c r="P238" s="114"/>
      <c r="Q238" s="114"/>
      <c r="R238" s="114"/>
      <c r="S238" s="114"/>
      <c r="T238" s="114"/>
      <c r="U238" s="114"/>
      <c r="V238" s="114"/>
      <c r="W238" s="114"/>
      <c r="X238" s="114"/>
      <c r="Y238" s="114"/>
      <c r="Z238" s="114"/>
      <c r="AA238" s="114"/>
      <c r="AC238">
        <f t="shared" si="8"/>
        <v>0</v>
      </c>
    </row>
    <row r="239" spans="1:29" x14ac:dyDescent="0.25">
      <c r="A239" s="112">
        <v>21</v>
      </c>
      <c r="B239" s="112">
        <v>234</v>
      </c>
      <c r="C239" s="114"/>
      <c r="D239" s="114"/>
      <c r="E239" s="115"/>
      <c r="F239" s="115"/>
      <c r="G239" s="115"/>
      <c r="H239" s="114"/>
      <c r="I239" s="114"/>
      <c r="J239" s="114"/>
      <c r="K239" s="114"/>
      <c r="L239" s="114"/>
      <c r="M239" s="114"/>
      <c r="N239" s="114"/>
      <c r="P239" s="114"/>
      <c r="Q239" s="114"/>
      <c r="R239" s="114"/>
      <c r="S239" s="114"/>
      <c r="T239" s="114"/>
      <c r="U239" s="114"/>
      <c r="V239" s="114"/>
      <c r="W239" s="114"/>
      <c r="X239" s="114"/>
      <c r="Y239" s="114"/>
      <c r="Z239" s="114"/>
      <c r="AA239" s="114"/>
      <c r="AC239">
        <f t="shared" si="8"/>
        <v>0</v>
      </c>
    </row>
    <row r="240" spans="1:29" x14ac:dyDescent="0.25">
      <c r="A240" s="112">
        <v>21</v>
      </c>
      <c r="B240" s="112">
        <v>235</v>
      </c>
      <c r="C240" s="114"/>
      <c r="D240" s="114"/>
      <c r="E240" s="115"/>
      <c r="F240" s="115"/>
      <c r="G240" s="115"/>
      <c r="H240" s="114"/>
      <c r="I240" s="114"/>
      <c r="J240" s="114"/>
      <c r="K240" s="114"/>
      <c r="L240" s="114"/>
      <c r="M240" s="114"/>
      <c r="N240" s="114"/>
      <c r="P240" s="114"/>
      <c r="Q240" s="114"/>
      <c r="R240" s="114"/>
      <c r="S240" s="114"/>
      <c r="T240" s="114"/>
      <c r="U240" s="114"/>
      <c r="V240" s="114"/>
      <c r="W240" s="114"/>
      <c r="X240" s="114"/>
      <c r="Y240" s="114"/>
      <c r="Z240" s="114"/>
      <c r="AA240" s="114"/>
      <c r="AC240">
        <f t="shared" si="8"/>
        <v>0</v>
      </c>
    </row>
    <row r="241" spans="1:29" x14ac:dyDescent="0.25">
      <c r="A241" s="112">
        <v>21</v>
      </c>
      <c r="B241" s="112">
        <v>236</v>
      </c>
      <c r="C241" s="114"/>
      <c r="D241" s="114"/>
      <c r="E241" s="115"/>
      <c r="F241" s="115"/>
      <c r="G241" s="115"/>
      <c r="H241" s="114"/>
      <c r="I241" s="114"/>
      <c r="J241" s="114"/>
      <c r="K241" s="114"/>
      <c r="L241" s="114"/>
      <c r="M241" s="114"/>
      <c r="N241" s="114"/>
      <c r="P241" s="114"/>
      <c r="Q241" s="114"/>
      <c r="R241" s="114"/>
      <c r="S241" s="114"/>
      <c r="T241" s="114"/>
      <c r="U241" s="114"/>
      <c r="V241" s="114"/>
      <c r="W241" s="114"/>
      <c r="X241" s="114"/>
      <c r="Y241" s="114"/>
      <c r="Z241" s="114"/>
      <c r="AA241" s="114"/>
      <c r="AC241">
        <f t="shared" si="8"/>
        <v>0</v>
      </c>
    </row>
    <row r="242" spans="1:29" x14ac:dyDescent="0.25">
      <c r="A242" s="112">
        <v>21</v>
      </c>
      <c r="B242" s="112">
        <v>237</v>
      </c>
      <c r="C242" s="114"/>
      <c r="D242" s="114"/>
      <c r="E242" s="115"/>
      <c r="F242" s="115"/>
      <c r="G242" s="115"/>
      <c r="H242" s="114"/>
      <c r="I242" s="114"/>
      <c r="J242" s="114"/>
      <c r="K242" s="114"/>
      <c r="L242" s="114"/>
      <c r="M242" s="114"/>
      <c r="N242" s="114"/>
      <c r="P242" s="114"/>
      <c r="Q242" s="114"/>
      <c r="R242" s="114"/>
      <c r="S242" s="114"/>
      <c r="T242" s="114"/>
      <c r="U242" s="114"/>
      <c r="V242" s="114"/>
      <c r="W242" s="114"/>
      <c r="X242" s="114"/>
      <c r="Y242" s="114"/>
      <c r="Z242" s="114"/>
      <c r="AA242" s="114"/>
      <c r="AC242">
        <f t="shared" si="8"/>
        <v>0</v>
      </c>
    </row>
    <row r="243" spans="1:29" x14ac:dyDescent="0.25">
      <c r="A243" s="112">
        <v>21</v>
      </c>
      <c r="B243" s="112">
        <v>238</v>
      </c>
      <c r="C243" s="114">
        <f>LEN('21'!D47)</f>
        <v>17</v>
      </c>
      <c r="D243" s="114"/>
      <c r="E243" s="115"/>
      <c r="F243" s="115"/>
      <c r="G243" s="115"/>
      <c r="H243" s="114"/>
      <c r="I243" s="114"/>
      <c r="J243" s="114"/>
      <c r="K243" s="114"/>
      <c r="L243" s="114"/>
      <c r="M243" s="114"/>
      <c r="N243" s="114"/>
      <c r="P243" s="114">
        <v>82</v>
      </c>
      <c r="Q243" s="114"/>
      <c r="R243" s="114"/>
      <c r="S243" s="114"/>
      <c r="T243" s="114"/>
      <c r="U243" s="114"/>
      <c r="V243" s="114"/>
      <c r="W243" s="114"/>
      <c r="X243" s="114"/>
      <c r="Y243" s="114"/>
      <c r="Z243" s="114"/>
      <c r="AA243" s="114"/>
      <c r="AC243">
        <f t="shared" si="8"/>
        <v>0</v>
      </c>
    </row>
    <row r="244" spans="1:29" x14ac:dyDescent="0.25">
      <c r="A244" s="112">
        <v>21</v>
      </c>
      <c r="B244" s="112">
        <v>239</v>
      </c>
      <c r="C244" s="114"/>
      <c r="D244" s="114"/>
      <c r="E244" s="115"/>
      <c r="F244" s="115"/>
      <c r="G244" s="115"/>
      <c r="H244" s="114"/>
      <c r="I244" s="114"/>
      <c r="J244" s="114"/>
      <c r="K244" s="114"/>
      <c r="L244" s="114"/>
      <c r="M244" s="114"/>
      <c r="N244" s="114"/>
      <c r="P244" s="114"/>
      <c r="Q244" s="114"/>
      <c r="R244" s="114"/>
      <c r="S244" s="114"/>
      <c r="T244" s="114"/>
      <c r="U244" s="114"/>
      <c r="V244" s="114"/>
      <c r="W244" s="114"/>
      <c r="X244" s="114"/>
      <c r="Y244" s="114"/>
      <c r="Z244" s="114"/>
      <c r="AA244" s="114"/>
      <c r="AC244">
        <f t="shared" si="8"/>
        <v>0</v>
      </c>
    </row>
    <row r="245" spans="1:29" x14ac:dyDescent="0.25">
      <c r="A245" s="112">
        <v>21</v>
      </c>
      <c r="B245" s="112">
        <v>240</v>
      </c>
      <c r="C245" s="114">
        <f>LEN('21'!D49)</f>
        <v>4027</v>
      </c>
      <c r="D245" s="114"/>
      <c r="E245" s="115"/>
      <c r="F245" s="115"/>
      <c r="G245" s="115"/>
      <c r="H245" s="114"/>
      <c r="I245" s="114"/>
      <c r="J245" s="114"/>
      <c r="K245" s="114"/>
      <c r="L245" s="114"/>
      <c r="M245" s="114"/>
      <c r="N245" s="114"/>
      <c r="P245" s="114">
        <v>82</v>
      </c>
      <c r="Q245" s="114"/>
      <c r="R245" s="114"/>
      <c r="S245" s="114"/>
      <c r="T245" s="114"/>
      <c r="U245" s="114"/>
      <c r="V245" s="114"/>
      <c r="W245" s="114"/>
      <c r="X245" s="114"/>
      <c r="Y245" s="114"/>
      <c r="Z245" s="114"/>
      <c r="AA245" s="114"/>
      <c r="AC245">
        <f t="shared" si="8"/>
        <v>1</v>
      </c>
    </row>
    <row r="246" spans="1:29" x14ac:dyDescent="0.25">
      <c r="A246" s="112">
        <v>21</v>
      </c>
      <c r="B246" s="112">
        <v>241</v>
      </c>
      <c r="C246" s="114"/>
      <c r="D246" s="114"/>
      <c r="E246" s="115"/>
      <c r="F246" s="115"/>
      <c r="G246" s="115"/>
      <c r="H246" s="114"/>
      <c r="I246" s="114"/>
      <c r="J246" s="114"/>
      <c r="K246" s="114"/>
      <c r="L246" s="114"/>
      <c r="M246" s="114"/>
      <c r="N246" s="114"/>
      <c r="P246" s="114"/>
      <c r="Q246" s="114"/>
      <c r="R246" s="114"/>
      <c r="S246" s="114"/>
      <c r="T246" s="114"/>
      <c r="U246" s="114"/>
      <c r="V246" s="114"/>
      <c r="W246" s="114"/>
      <c r="X246" s="114"/>
      <c r="Y246" s="114"/>
      <c r="Z246" s="114"/>
      <c r="AA246" s="114"/>
      <c r="AC246">
        <f t="shared" si="8"/>
        <v>0</v>
      </c>
    </row>
    <row r="247" spans="1:29" x14ac:dyDescent="0.25">
      <c r="A247" s="112">
        <v>21</v>
      </c>
      <c r="B247" s="112">
        <v>242</v>
      </c>
      <c r="C247" s="114"/>
      <c r="D247" s="114"/>
      <c r="E247" s="115"/>
      <c r="F247" s="115"/>
      <c r="G247" s="115"/>
      <c r="H247" s="114"/>
      <c r="I247" s="114"/>
      <c r="J247" s="114"/>
      <c r="K247" s="114"/>
      <c r="L247" s="114"/>
      <c r="M247" s="114"/>
      <c r="N247" s="114"/>
      <c r="P247" s="114"/>
      <c r="Q247" s="114"/>
      <c r="R247" s="114"/>
      <c r="S247" s="114"/>
      <c r="T247" s="114"/>
      <c r="U247" s="114"/>
      <c r="V247" s="114"/>
      <c r="W247" s="114"/>
      <c r="X247" s="114"/>
      <c r="Y247" s="114"/>
      <c r="Z247" s="114"/>
      <c r="AA247" s="114"/>
      <c r="AC247">
        <f t="shared" si="8"/>
        <v>0</v>
      </c>
    </row>
    <row r="248" spans="1:29" x14ac:dyDescent="0.25">
      <c r="A248" s="112">
        <v>21</v>
      </c>
      <c r="B248" s="112">
        <v>243</v>
      </c>
      <c r="C248" s="114"/>
      <c r="D248" s="114"/>
      <c r="E248" s="115"/>
      <c r="F248" s="115"/>
      <c r="G248" s="115"/>
      <c r="H248" s="114"/>
      <c r="I248" s="114"/>
      <c r="J248" s="114"/>
      <c r="K248" s="114"/>
      <c r="L248" s="114"/>
      <c r="M248" s="114"/>
      <c r="N248" s="114"/>
      <c r="P248" s="114"/>
      <c r="Q248" s="114"/>
      <c r="R248" s="114"/>
      <c r="S248" s="114"/>
      <c r="T248" s="114"/>
      <c r="U248" s="114"/>
      <c r="V248" s="114"/>
      <c r="W248" s="114"/>
      <c r="X248" s="114"/>
      <c r="Y248" s="114"/>
      <c r="Z248" s="114"/>
      <c r="AA248" s="114"/>
      <c r="AC248">
        <f t="shared" si="8"/>
        <v>0</v>
      </c>
    </row>
    <row r="249" spans="1:29" x14ac:dyDescent="0.25">
      <c r="A249" s="112">
        <v>21</v>
      </c>
      <c r="B249" s="112">
        <v>244</v>
      </c>
      <c r="C249" s="114"/>
      <c r="D249" s="114"/>
      <c r="E249" s="115"/>
      <c r="F249" s="115"/>
      <c r="G249" s="115"/>
      <c r="H249" s="114"/>
      <c r="I249" s="114"/>
      <c r="J249" s="114"/>
      <c r="K249" s="114"/>
      <c r="L249" s="114"/>
      <c r="M249" s="114"/>
      <c r="N249" s="114"/>
      <c r="P249" s="114"/>
      <c r="Q249" s="114"/>
      <c r="R249" s="114"/>
      <c r="S249" s="114"/>
      <c r="T249" s="114"/>
      <c r="U249" s="114"/>
      <c r="V249" s="114"/>
      <c r="W249" s="114"/>
      <c r="X249" s="114"/>
      <c r="Y249" s="114"/>
      <c r="Z249" s="114"/>
      <c r="AA249" s="114"/>
      <c r="AC249">
        <f t="shared" si="8"/>
        <v>0</v>
      </c>
    </row>
    <row r="250" spans="1:29" x14ac:dyDescent="0.25">
      <c r="A250" s="112">
        <v>21</v>
      </c>
      <c r="B250" s="112">
        <v>245</v>
      </c>
      <c r="C250" s="114"/>
      <c r="D250" s="114"/>
      <c r="E250" s="115"/>
      <c r="F250" s="115"/>
      <c r="G250" s="115"/>
      <c r="H250" s="114"/>
      <c r="I250" s="114"/>
      <c r="J250" s="114"/>
      <c r="K250" s="114"/>
      <c r="L250" s="114"/>
      <c r="M250" s="114"/>
      <c r="N250" s="114"/>
      <c r="P250" s="114"/>
      <c r="Q250" s="114"/>
      <c r="R250" s="114"/>
      <c r="S250" s="114"/>
      <c r="T250" s="114"/>
      <c r="U250" s="114"/>
      <c r="V250" s="114"/>
      <c r="W250" s="114"/>
      <c r="X250" s="114"/>
      <c r="Y250" s="114"/>
      <c r="Z250" s="114"/>
      <c r="AA250" s="114"/>
      <c r="AC250">
        <f t="shared" si="8"/>
        <v>0</v>
      </c>
    </row>
    <row r="251" spans="1:29" x14ac:dyDescent="0.25">
      <c r="A251" s="112">
        <v>21</v>
      </c>
      <c r="B251" s="112">
        <v>246</v>
      </c>
      <c r="C251" s="114">
        <f>LEN('21'!D89)</f>
        <v>52</v>
      </c>
      <c r="D251" s="114"/>
      <c r="E251" s="115"/>
      <c r="F251" s="115"/>
      <c r="G251" s="115"/>
      <c r="H251" s="114"/>
      <c r="I251" s="114"/>
      <c r="J251" s="114"/>
      <c r="K251" s="114"/>
      <c r="L251" s="114"/>
      <c r="M251" s="114"/>
      <c r="N251" s="114"/>
      <c r="P251" s="114">
        <v>82</v>
      </c>
      <c r="Q251" s="114"/>
      <c r="R251" s="114"/>
      <c r="S251" s="114"/>
      <c r="T251" s="114"/>
      <c r="U251" s="114"/>
      <c r="V251" s="114"/>
      <c r="W251" s="114"/>
      <c r="X251" s="114"/>
      <c r="Y251" s="114"/>
      <c r="Z251" s="114"/>
      <c r="AA251" s="114"/>
      <c r="AC251">
        <f t="shared" si="8"/>
        <v>0</v>
      </c>
    </row>
    <row r="252" spans="1:29" x14ac:dyDescent="0.25">
      <c r="A252" s="112">
        <v>21</v>
      </c>
      <c r="B252" s="112">
        <v>247</v>
      </c>
      <c r="C252" s="114"/>
      <c r="D252" s="114"/>
      <c r="E252" s="115"/>
      <c r="F252" s="115"/>
      <c r="G252" s="115"/>
      <c r="H252" s="114"/>
      <c r="I252" s="114"/>
      <c r="J252" s="114"/>
      <c r="K252" s="114"/>
      <c r="L252" s="114"/>
      <c r="M252" s="114"/>
      <c r="N252" s="114"/>
      <c r="P252" s="114"/>
      <c r="Q252" s="114"/>
      <c r="R252" s="114"/>
      <c r="S252" s="114"/>
      <c r="T252" s="114"/>
      <c r="U252" s="114"/>
      <c r="V252" s="114"/>
      <c r="W252" s="114"/>
      <c r="X252" s="114"/>
      <c r="Y252" s="114"/>
      <c r="Z252" s="114"/>
      <c r="AA252" s="114"/>
      <c r="AC252">
        <f t="shared" si="8"/>
        <v>0</v>
      </c>
    </row>
    <row r="253" spans="1:29" x14ac:dyDescent="0.25">
      <c r="A253" s="112">
        <v>21</v>
      </c>
      <c r="B253" s="112">
        <v>248</v>
      </c>
      <c r="C253" s="114">
        <f>LEN('21'!D91)</f>
        <v>1890</v>
      </c>
      <c r="D253" s="114"/>
      <c r="E253" s="115"/>
      <c r="F253" s="115"/>
      <c r="G253" s="115"/>
      <c r="H253" s="114"/>
      <c r="I253" s="114"/>
      <c r="J253" s="114"/>
      <c r="K253" s="114"/>
      <c r="L253" s="114"/>
      <c r="M253" s="114"/>
      <c r="N253" s="114"/>
      <c r="P253" s="114">
        <v>82</v>
      </c>
      <c r="Q253" s="114"/>
      <c r="R253" s="114"/>
      <c r="S253" s="114"/>
      <c r="T253" s="114"/>
      <c r="U253" s="114"/>
      <c r="V253" s="114"/>
      <c r="W253" s="114"/>
      <c r="X253" s="114"/>
      <c r="Y253" s="114"/>
      <c r="Z253" s="114"/>
      <c r="AA253" s="114"/>
      <c r="AC253">
        <f t="shared" si="8"/>
        <v>1</v>
      </c>
    </row>
    <row r="254" spans="1:29" x14ac:dyDescent="0.25">
      <c r="A254" s="112">
        <v>21</v>
      </c>
      <c r="B254" s="112">
        <v>249</v>
      </c>
      <c r="C254" s="114"/>
      <c r="D254" s="114"/>
      <c r="E254" s="115"/>
      <c r="F254" s="115"/>
      <c r="G254" s="115"/>
      <c r="H254" s="114"/>
      <c r="I254" s="114"/>
      <c r="J254" s="114"/>
      <c r="K254" s="114"/>
      <c r="L254" s="114"/>
      <c r="M254" s="114"/>
      <c r="N254" s="114"/>
      <c r="P254" s="114"/>
      <c r="Q254" s="114"/>
      <c r="R254" s="114"/>
      <c r="S254" s="114"/>
      <c r="T254" s="114"/>
      <c r="U254" s="114"/>
      <c r="V254" s="114"/>
      <c r="W254" s="114"/>
      <c r="X254" s="114"/>
      <c r="Y254" s="114"/>
      <c r="Z254" s="114"/>
      <c r="AA254" s="114"/>
      <c r="AC254">
        <f t="shared" si="8"/>
        <v>0</v>
      </c>
    </row>
    <row r="255" spans="1:29" x14ac:dyDescent="0.25">
      <c r="A255" s="112">
        <v>21</v>
      </c>
      <c r="B255" s="112">
        <v>250</v>
      </c>
      <c r="C255" s="114"/>
      <c r="D255" s="114"/>
      <c r="E255" s="115"/>
      <c r="F255" s="115"/>
      <c r="G255" s="115"/>
      <c r="H255" s="114"/>
      <c r="I255" s="114"/>
      <c r="J255" s="114"/>
      <c r="K255" s="114"/>
      <c r="L255" s="114"/>
      <c r="M255" s="114"/>
      <c r="N255" s="114"/>
      <c r="P255" s="114"/>
      <c r="Q255" s="114"/>
      <c r="R255" s="114"/>
      <c r="S255" s="114"/>
      <c r="T255" s="114"/>
      <c r="U255" s="114"/>
      <c r="V255" s="114"/>
      <c r="W255" s="114"/>
      <c r="X255" s="114"/>
      <c r="Y255" s="114"/>
      <c r="Z255" s="114"/>
      <c r="AA255" s="114"/>
      <c r="AC255">
        <f t="shared" si="8"/>
        <v>0</v>
      </c>
    </row>
    <row r="256" spans="1:29" x14ac:dyDescent="0.25">
      <c r="A256" s="112">
        <v>21</v>
      </c>
      <c r="B256" s="112">
        <v>251</v>
      </c>
      <c r="C256" s="114"/>
      <c r="D256" s="114"/>
      <c r="E256" s="115"/>
      <c r="F256" s="115"/>
      <c r="G256" s="115"/>
      <c r="H256" s="114"/>
      <c r="I256" s="114"/>
      <c r="J256" s="114"/>
      <c r="K256" s="114"/>
      <c r="L256" s="114"/>
      <c r="M256" s="114"/>
      <c r="N256" s="114"/>
      <c r="P256" s="114"/>
      <c r="Q256" s="114"/>
      <c r="R256" s="114"/>
      <c r="S256" s="114"/>
      <c r="T256" s="114"/>
      <c r="U256" s="114"/>
      <c r="V256" s="114"/>
      <c r="W256" s="114"/>
      <c r="X256" s="114"/>
      <c r="Y256" s="114"/>
      <c r="Z256" s="114"/>
      <c r="AA256" s="114"/>
      <c r="AC256">
        <f t="shared" si="8"/>
        <v>0</v>
      </c>
    </row>
    <row r="257" spans="1:29" x14ac:dyDescent="0.25">
      <c r="A257" s="112">
        <v>21</v>
      </c>
      <c r="B257" s="112">
        <v>252</v>
      </c>
      <c r="C257" s="114"/>
      <c r="D257" s="114"/>
      <c r="E257" s="115"/>
      <c r="F257" s="115"/>
      <c r="G257" s="115"/>
      <c r="H257" s="114"/>
      <c r="I257" s="114"/>
      <c r="J257" s="114"/>
      <c r="K257" s="114"/>
      <c r="L257" s="114"/>
      <c r="M257" s="114"/>
      <c r="N257" s="114"/>
      <c r="P257" s="114"/>
      <c r="Q257" s="114"/>
      <c r="R257" s="114"/>
      <c r="S257" s="114"/>
      <c r="T257" s="114"/>
      <c r="U257" s="114"/>
      <c r="V257" s="114"/>
      <c r="W257" s="114"/>
      <c r="X257" s="114"/>
      <c r="Y257" s="114"/>
      <c r="Z257" s="114"/>
      <c r="AA257" s="114"/>
      <c r="AC257">
        <f t="shared" si="8"/>
        <v>0</v>
      </c>
    </row>
    <row r="258" spans="1:29" x14ac:dyDescent="0.25">
      <c r="A258" s="112">
        <v>21</v>
      </c>
      <c r="B258" s="112">
        <v>253</v>
      </c>
      <c r="C258" s="114"/>
      <c r="D258" s="114"/>
      <c r="E258" s="115"/>
      <c r="F258" s="115"/>
      <c r="G258" s="115"/>
      <c r="H258" s="114"/>
      <c r="I258" s="114"/>
      <c r="J258" s="114"/>
      <c r="K258" s="114"/>
      <c r="L258" s="114"/>
      <c r="M258" s="114"/>
      <c r="N258" s="114"/>
      <c r="P258" s="114"/>
      <c r="Q258" s="114"/>
      <c r="R258" s="114"/>
      <c r="S258" s="114"/>
      <c r="T258" s="114"/>
      <c r="U258" s="114"/>
      <c r="V258" s="114"/>
      <c r="W258" s="114"/>
      <c r="X258" s="114"/>
      <c r="Y258" s="114"/>
      <c r="Z258" s="114"/>
      <c r="AA258" s="114"/>
      <c r="AC258">
        <f t="shared" si="8"/>
        <v>0</v>
      </c>
    </row>
    <row r="259" spans="1:29" x14ac:dyDescent="0.25">
      <c r="A259" s="112">
        <v>21</v>
      </c>
      <c r="B259" s="112">
        <v>254</v>
      </c>
      <c r="C259" s="114">
        <f>LEN('21'!D122)</f>
        <v>0</v>
      </c>
      <c r="D259" s="114"/>
      <c r="E259" s="115"/>
      <c r="F259" s="115"/>
      <c r="G259" s="115"/>
      <c r="H259" s="114"/>
      <c r="I259" s="114"/>
      <c r="J259" s="114"/>
      <c r="K259" s="114"/>
      <c r="L259" s="114"/>
      <c r="M259" s="114"/>
      <c r="N259" s="114"/>
      <c r="P259" s="114">
        <v>82</v>
      </c>
      <c r="Q259" s="114"/>
      <c r="R259" s="114"/>
      <c r="S259" s="114"/>
      <c r="T259" s="114"/>
      <c r="U259" s="114"/>
      <c r="V259" s="114"/>
      <c r="W259" s="114"/>
      <c r="X259" s="114"/>
      <c r="Y259" s="114"/>
      <c r="Z259" s="114"/>
      <c r="AA259" s="114"/>
      <c r="AC259">
        <f t="shared" si="8"/>
        <v>0</v>
      </c>
    </row>
    <row r="260" spans="1:29" x14ac:dyDescent="0.25">
      <c r="A260" s="112">
        <v>21</v>
      </c>
      <c r="B260" s="112">
        <v>255</v>
      </c>
      <c r="C260" s="114"/>
      <c r="D260" s="114"/>
      <c r="E260" s="115"/>
      <c r="F260" s="115"/>
      <c r="G260" s="115"/>
      <c r="H260" s="114"/>
      <c r="I260" s="114"/>
      <c r="J260" s="114"/>
      <c r="K260" s="114"/>
      <c r="L260" s="114"/>
      <c r="M260" s="114"/>
      <c r="N260" s="114"/>
      <c r="P260" s="114"/>
      <c r="Q260" s="114"/>
      <c r="R260" s="114"/>
      <c r="S260" s="114"/>
      <c r="T260" s="114"/>
      <c r="U260" s="114"/>
      <c r="V260" s="114"/>
      <c r="W260" s="114"/>
      <c r="X260" s="114"/>
      <c r="Y260" s="114"/>
      <c r="Z260" s="114"/>
      <c r="AA260" s="114"/>
      <c r="AC260">
        <f t="shared" si="8"/>
        <v>0</v>
      </c>
    </row>
    <row r="261" spans="1:29" x14ac:dyDescent="0.25">
      <c r="A261" s="112">
        <v>21</v>
      </c>
      <c r="B261" s="112">
        <v>256</v>
      </c>
      <c r="C261" s="114">
        <f>LEN('21'!D124)</f>
        <v>0</v>
      </c>
      <c r="D261" s="114"/>
      <c r="E261" s="115"/>
      <c r="F261" s="115"/>
      <c r="G261" s="115"/>
      <c r="H261" s="114"/>
      <c r="I261" s="114"/>
      <c r="J261" s="114"/>
      <c r="K261" s="114"/>
      <c r="L261" s="114"/>
      <c r="M261" s="114"/>
      <c r="N261" s="114"/>
      <c r="P261" s="114">
        <v>82</v>
      </c>
      <c r="Q261" s="114"/>
      <c r="R261" s="114"/>
      <c r="S261" s="114"/>
      <c r="T261" s="114"/>
      <c r="U261" s="114"/>
      <c r="V261" s="114"/>
      <c r="W261" s="114"/>
      <c r="X261" s="114"/>
      <c r="Y261" s="114"/>
      <c r="Z261" s="114"/>
      <c r="AA261" s="114"/>
      <c r="AC261">
        <f t="shared" si="8"/>
        <v>0</v>
      </c>
    </row>
    <row r="262" spans="1:29" x14ac:dyDescent="0.25">
      <c r="A262" s="112">
        <v>21</v>
      </c>
      <c r="B262" s="112">
        <v>257</v>
      </c>
      <c r="C262" s="114"/>
      <c r="D262" s="114"/>
      <c r="E262" s="115"/>
      <c r="F262" s="115"/>
      <c r="G262" s="115"/>
      <c r="H262" s="114"/>
      <c r="I262" s="114"/>
      <c r="J262" s="114"/>
      <c r="K262" s="114"/>
      <c r="L262" s="114"/>
      <c r="M262" s="114"/>
      <c r="N262" s="114"/>
      <c r="P262" s="114"/>
      <c r="Q262" s="114"/>
      <c r="R262" s="114"/>
      <c r="S262" s="114"/>
      <c r="T262" s="114"/>
      <c r="U262" s="114"/>
      <c r="V262" s="114"/>
      <c r="W262" s="114"/>
      <c r="X262" s="114"/>
      <c r="Y262" s="114"/>
      <c r="Z262" s="114"/>
      <c r="AA262" s="114"/>
      <c r="AC262">
        <f t="shared" si="8"/>
        <v>0</v>
      </c>
    </row>
    <row r="263" spans="1:29" x14ac:dyDescent="0.25">
      <c r="A263" s="112">
        <v>21</v>
      </c>
      <c r="B263" s="112">
        <v>258</v>
      </c>
      <c r="C263" s="114"/>
      <c r="D263" s="114"/>
      <c r="E263" s="115"/>
      <c r="F263" s="115"/>
      <c r="G263" s="115"/>
      <c r="H263" s="114"/>
      <c r="I263" s="114"/>
      <c r="J263" s="114"/>
      <c r="K263" s="114"/>
      <c r="L263" s="114"/>
      <c r="M263" s="114"/>
      <c r="N263" s="114"/>
      <c r="P263" s="114"/>
      <c r="Q263" s="114"/>
      <c r="R263" s="114"/>
      <c r="S263" s="114"/>
      <c r="T263" s="114"/>
      <c r="U263" s="114"/>
      <c r="V263" s="114"/>
      <c r="W263" s="114"/>
      <c r="X263" s="114"/>
      <c r="Y263" s="114"/>
      <c r="Z263" s="114"/>
      <c r="AA263" s="114"/>
      <c r="AC263">
        <f t="shared" si="8"/>
        <v>0</v>
      </c>
    </row>
    <row r="264" spans="1:29" x14ac:dyDescent="0.25">
      <c r="A264" s="112">
        <v>21</v>
      </c>
      <c r="B264" s="112">
        <v>259</v>
      </c>
      <c r="C264" s="114"/>
      <c r="D264" s="114"/>
      <c r="E264" s="115"/>
      <c r="F264" s="115"/>
      <c r="G264" s="115"/>
      <c r="H264" s="114"/>
      <c r="I264" s="114"/>
      <c r="J264" s="114"/>
      <c r="K264" s="114"/>
      <c r="L264" s="114"/>
      <c r="M264" s="114"/>
      <c r="N264" s="114"/>
      <c r="P264" s="114"/>
      <c r="Q264" s="114"/>
      <c r="R264" s="114"/>
      <c r="S264" s="114"/>
      <c r="T264" s="114"/>
      <c r="U264" s="114"/>
      <c r="V264" s="114"/>
      <c r="W264" s="114"/>
      <c r="X264" s="114"/>
      <c r="Y264" s="114"/>
      <c r="Z264" s="114"/>
      <c r="AA264" s="114"/>
      <c r="AC264">
        <f t="shared" si="8"/>
        <v>0</v>
      </c>
    </row>
    <row r="265" spans="1:29" x14ac:dyDescent="0.25">
      <c r="A265" s="112">
        <v>21</v>
      </c>
      <c r="B265" s="112">
        <v>260</v>
      </c>
      <c r="C265" s="114"/>
      <c r="D265" s="114"/>
      <c r="E265" s="115"/>
      <c r="F265" s="115"/>
      <c r="G265" s="115"/>
      <c r="H265" s="114"/>
      <c r="I265" s="114"/>
      <c r="J265" s="114"/>
      <c r="K265" s="114"/>
      <c r="L265" s="114"/>
      <c r="M265" s="114"/>
      <c r="N265" s="114"/>
      <c r="P265" s="114"/>
      <c r="Q265" s="114"/>
      <c r="R265" s="114"/>
      <c r="S265" s="114"/>
      <c r="T265" s="114"/>
      <c r="U265" s="114"/>
      <c r="V265" s="114"/>
      <c r="W265" s="114"/>
      <c r="X265" s="114"/>
      <c r="Y265" s="114"/>
      <c r="Z265" s="114"/>
      <c r="AA265" s="114"/>
      <c r="AC265">
        <f t="shared" si="8"/>
        <v>0</v>
      </c>
    </row>
    <row r="266" spans="1:29" x14ac:dyDescent="0.25">
      <c r="A266" s="112">
        <v>21</v>
      </c>
      <c r="B266" s="112">
        <v>261</v>
      </c>
      <c r="C266" s="114"/>
      <c r="D266" s="114"/>
      <c r="E266" s="115"/>
      <c r="F266" s="115"/>
      <c r="G266" s="115"/>
      <c r="H266" s="114"/>
      <c r="I266" s="114"/>
      <c r="J266" s="114"/>
      <c r="K266" s="114"/>
      <c r="L266" s="114"/>
      <c r="M266" s="114"/>
      <c r="N266" s="114"/>
      <c r="P266" s="114"/>
      <c r="Q266" s="114"/>
      <c r="R266" s="114"/>
      <c r="S266" s="114"/>
      <c r="T266" s="114"/>
      <c r="U266" s="114"/>
      <c r="V266" s="114"/>
      <c r="W266" s="114"/>
      <c r="X266" s="114"/>
      <c r="Y266" s="114"/>
      <c r="Z266" s="114"/>
      <c r="AA266" s="114"/>
      <c r="AC266">
        <f t="shared" si="8"/>
        <v>0</v>
      </c>
    </row>
    <row r="267" spans="1:29" x14ac:dyDescent="0.25">
      <c r="A267" s="112">
        <v>21</v>
      </c>
      <c r="B267" s="112">
        <v>262</v>
      </c>
      <c r="C267" s="114">
        <f>LEN('21'!D155)</f>
        <v>0</v>
      </c>
      <c r="D267" s="114"/>
      <c r="E267" s="115"/>
      <c r="F267" s="115"/>
      <c r="G267" s="115"/>
      <c r="H267" s="114"/>
      <c r="I267" s="114"/>
      <c r="J267" s="114"/>
      <c r="K267" s="114"/>
      <c r="L267" s="114"/>
      <c r="M267" s="114"/>
      <c r="N267" s="114"/>
      <c r="P267" s="114">
        <v>82</v>
      </c>
      <c r="Q267" s="114"/>
      <c r="R267" s="114"/>
      <c r="S267" s="114"/>
      <c r="T267" s="114"/>
      <c r="U267" s="114"/>
      <c r="V267" s="114"/>
      <c r="W267" s="114"/>
      <c r="X267" s="114"/>
      <c r="Y267" s="114"/>
      <c r="Z267" s="114"/>
      <c r="AA267" s="114"/>
      <c r="AC267">
        <f t="shared" si="8"/>
        <v>0</v>
      </c>
    </row>
    <row r="268" spans="1:29" x14ac:dyDescent="0.25">
      <c r="A268" s="112">
        <v>21</v>
      </c>
      <c r="B268" s="112">
        <v>263</v>
      </c>
      <c r="C268" s="114"/>
      <c r="D268" s="114"/>
      <c r="E268" s="115"/>
      <c r="F268" s="115"/>
      <c r="G268" s="115"/>
      <c r="H268" s="114"/>
      <c r="I268" s="114"/>
      <c r="J268" s="114"/>
      <c r="K268" s="114"/>
      <c r="L268" s="114"/>
      <c r="M268" s="114"/>
      <c r="N268" s="114"/>
      <c r="P268" s="114"/>
      <c r="Q268" s="114"/>
      <c r="R268" s="114"/>
      <c r="S268" s="114"/>
      <c r="T268" s="114"/>
      <c r="U268" s="114"/>
      <c r="V268" s="114"/>
      <c r="W268" s="114"/>
      <c r="X268" s="114"/>
      <c r="Y268" s="114"/>
      <c r="Z268" s="114"/>
      <c r="AA268" s="114"/>
      <c r="AC268">
        <f t="shared" si="8"/>
        <v>0</v>
      </c>
    </row>
    <row r="269" spans="1:29" x14ac:dyDescent="0.25">
      <c r="A269" s="112">
        <v>21</v>
      </c>
      <c r="B269" s="112">
        <v>264</v>
      </c>
      <c r="C269" s="114">
        <f>LEN('21'!D157)</f>
        <v>0</v>
      </c>
      <c r="D269" s="114"/>
      <c r="E269" s="115"/>
      <c r="F269" s="115"/>
      <c r="G269" s="115"/>
      <c r="H269" s="114"/>
      <c r="I269" s="114"/>
      <c r="J269" s="114"/>
      <c r="K269" s="114"/>
      <c r="L269" s="114"/>
      <c r="M269" s="114"/>
      <c r="N269" s="114"/>
      <c r="P269" s="114">
        <v>82</v>
      </c>
      <c r="Q269" s="114"/>
      <c r="R269" s="114"/>
      <c r="S269" s="114"/>
      <c r="T269" s="114"/>
      <c r="U269" s="114"/>
      <c r="V269" s="114"/>
      <c r="W269" s="114"/>
      <c r="X269" s="114"/>
      <c r="Y269" s="114"/>
      <c r="Z269" s="114"/>
      <c r="AA269" s="114"/>
      <c r="AC269">
        <f t="shared" si="8"/>
        <v>0</v>
      </c>
    </row>
    <row r="270" spans="1:29" x14ac:dyDescent="0.25">
      <c r="A270" s="112">
        <v>21</v>
      </c>
      <c r="B270" s="112">
        <v>265</v>
      </c>
      <c r="C270" s="114"/>
      <c r="D270" s="114"/>
      <c r="E270" s="115"/>
      <c r="F270" s="115"/>
      <c r="G270" s="115"/>
      <c r="H270" s="114"/>
      <c r="I270" s="114"/>
      <c r="J270" s="114"/>
      <c r="K270" s="114"/>
      <c r="L270" s="114"/>
      <c r="M270" s="114"/>
      <c r="N270" s="114"/>
      <c r="P270" s="114"/>
      <c r="Q270" s="114"/>
      <c r="R270" s="114"/>
      <c r="S270" s="114"/>
      <c r="T270" s="114"/>
      <c r="U270" s="114"/>
      <c r="V270" s="114"/>
      <c r="W270" s="114"/>
      <c r="X270" s="114"/>
      <c r="Y270" s="114"/>
      <c r="Z270" s="114"/>
      <c r="AA270" s="114"/>
      <c r="AC270">
        <f t="shared" si="8"/>
        <v>0</v>
      </c>
    </row>
    <row r="271" spans="1:29" x14ac:dyDescent="0.25">
      <c r="A271" s="112">
        <v>21</v>
      </c>
      <c r="B271" s="112">
        <v>266</v>
      </c>
      <c r="C271" s="114"/>
      <c r="D271" s="114"/>
      <c r="E271" s="115"/>
      <c r="F271" s="115"/>
      <c r="G271" s="115"/>
      <c r="H271" s="114"/>
      <c r="I271" s="114"/>
      <c r="J271" s="114"/>
      <c r="K271" s="114"/>
      <c r="L271" s="114"/>
      <c r="M271" s="114"/>
      <c r="N271" s="114"/>
      <c r="P271" s="114"/>
      <c r="Q271" s="114"/>
      <c r="R271" s="114"/>
      <c r="S271" s="114"/>
      <c r="T271" s="114"/>
      <c r="U271" s="114"/>
      <c r="V271" s="114"/>
      <c r="W271" s="114"/>
      <c r="X271" s="114"/>
      <c r="Y271" s="114"/>
      <c r="Z271" s="114"/>
      <c r="AA271" s="114"/>
      <c r="AC271">
        <f t="shared" si="8"/>
        <v>0</v>
      </c>
    </row>
    <row r="272" spans="1:29" x14ac:dyDescent="0.25">
      <c r="A272" s="112">
        <v>21</v>
      </c>
      <c r="B272" s="112">
        <v>267</v>
      </c>
      <c r="C272" s="114"/>
      <c r="D272" s="114"/>
      <c r="E272" s="115"/>
      <c r="F272" s="115"/>
      <c r="G272" s="115"/>
      <c r="H272" s="114"/>
      <c r="I272" s="114"/>
      <c r="J272" s="114"/>
      <c r="K272" s="114"/>
      <c r="L272" s="114"/>
      <c r="M272" s="114"/>
      <c r="N272" s="114"/>
      <c r="P272" s="114"/>
      <c r="Q272" s="114"/>
      <c r="R272" s="114"/>
      <c r="S272" s="114"/>
      <c r="T272" s="114"/>
      <c r="U272" s="114"/>
      <c r="V272" s="114"/>
      <c r="W272" s="114"/>
      <c r="X272" s="114"/>
      <c r="Y272" s="114"/>
      <c r="Z272" s="114"/>
      <c r="AA272" s="114"/>
      <c r="AC272">
        <f t="shared" si="8"/>
        <v>0</v>
      </c>
    </row>
    <row r="273" spans="1:29" x14ac:dyDescent="0.25">
      <c r="A273" s="112">
        <v>21</v>
      </c>
      <c r="B273" s="112">
        <v>268</v>
      </c>
      <c r="C273" s="114"/>
      <c r="D273" s="114"/>
      <c r="E273" s="115"/>
      <c r="F273" s="115"/>
      <c r="G273" s="115"/>
      <c r="H273" s="114"/>
      <c r="I273" s="114"/>
      <c r="J273" s="114"/>
      <c r="K273" s="114"/>
      <c r="L273" s="114"/>
      <c r="M273" s="114"/>
      <c r="N273" s="114"/>
      <c r="P273" s="114"/>
      <c r="Q273" s="114"/>
      <c r="R273" s="114"/>
      <c r="S273" s="114"/>
      <c r="T273" s="114"/>
      <c r="U273" s="114"/>
      <c r="V273" s="114"/>
      <c r="W273" s="114"/>
      <c r="X273" s="114"/>
      <c r="Y273" s="114"/>
      <c r="Z273" s="114"/>
      <c r="AA273" s="114"/>
      <c r="AC273">
        <f t="shared" si="8"/>
        <v>0</v>
      </c>
    </row>
    <row r="274" spans="1:29" x14ac:dyDescent="0.25">
      <c r="A274" s="112">
        <v>21</v>
      </c>
      <c r="B274" s="112">
        <v>269</v>
      </c>
      <c r="C274" s="114"/>
      <c r="D274" s="114"/>
      <c r="E274" s="115"/>
      <c r="F274" s="115"/>
      <c r="G274" s="115"/>
      <c r="H274" s="114"/>
      <c r="I274" s="114"/>
      <c r="J274" s="114"/>
      <c r="K274" s="114"/>
      <c r="L274" s="114"/>
      <c r="M274" s="114"/>
      <c r="N274" s="114"/>
      <c r="P274" s="114"/>
      <c r="Q274" s="114"/>
      <c r="R274" s="114"/>
      <c r="S274" s="114"/>
      <c r="T274" s="114"/>
      <c r="U274" s="114"/>
      <c r="V274" s="114"/>
      <c r="W274" s="114"/>
      <c r="X274" s="114"/>
      <c r="Y274" s="114"/>
      <c r="Z274" s="114"/>
      <c r="AA274" s="114"/>
      <c r="AC274">
        <f t="shared" si="8"/>
        <v>0</v>
      </c>
    </row>
    <row r="275" spans="1:29" x14ac:dyDescent="0.25">
      <c r="A275" s="112">
        <v>22</v>
      </c>
      <c r="B275" s="112">
        <v>270</v>
      </c>
      <c r="C275" s="114"/>
      <c r="D275" s="114"/>
      <c r="E275" s="115"/>
      <c r="F275" s="115"/>
      <c r="G275" s="115"/>
      <c r="H275" s="114"/>
      <c r="I275" s="114"/>
      <c r="J275" s="114"/>
      <c r="K275" s="114"/>
      <c r="L275" s="114"/>
      <c r="M275" s="114"/>
      <c r="N275" s="114"/>
      <c r="P275" s="114"/>
      <c r="Q275" s="114"/>
      <c r="R275" s="114"/>
      <c r="S275" s="114"/>
      <c r="T275" s="114"/>
      <c r="U275" s="114"/>
      <c r="V275" s="114"/>
      <c r="W275" s="114"/>
      <c r="X275" s="114"/>
      <c r="Y275" s="114"/>
      <c r="Z275" s="114"/>
      <c r="AA275" s="114"/>
      <c r="AC275">
        <f t="shared" si="8"/>
        <v>0</v>
      </c>
    </row>
    <row r="276" spans="1:29" x14ac:dyDescent="0.25">
      <c r="A276" s="112">
        <v>22</v>
      </c>
      <c r="B276" s="112">
        <v>271</v>
      </c>
      <c r="C276" s="114"/>
      <c r="D276" s="114"/>
      <c r="E276" s="115"/>
      <c r="F276" s="115"/>
      <c r="G276" s="115"/>
      <c r="H276" s="114"/>
      <c r="I276" s="114"/>
      <c r="J276" s="114"/>
      <c r="K276" s="114"/>
      <c r="L276" s="114"/>
      <c r="M276" s="114"/>
      <c r="N276" s="114"/>
      <c r="P276" s="114"/>
      <c r="Q276" s="114"/>
      <c r="R276" s="114"/>
      <c r="S276" s="114"/>
      <c r="T276" s="114"/>
      <c r="U276" s="114"/>
      <c r="V276" s="114"/>
      <c r="W276" s="114"/>
      <c r="X276" s="114"/>
      <c r="Y276" s="114"/>
      <c r="Z276" s="114"/>
      <c r="AA276" s="114"/>
      <c r="AC276">
        <f t="shared" si="8"/>
        <v>0</v>
      </c>
    </row>
    <row r="277" spans="1:29" x14ac:dyDescent="0.25">
      <c r="A277" s="112">
        <v>22</v>
      </c>
      <c r="B277" s="112">
        <v>272</v>
      </c>
      <c r="C277" s="114"/>
      <c r="D277" s="114"/>
      <c r="E277" s="115"/>
      <c r="F277" s="115"/>
      <c r="G277" s="115"/>
      <c r="H277" s="114"/>
      <c r="I277" s="114"/>
      <c r="J277" s="114"/>
      <c r="K277" s="114"/>
      <c r="L277" s="114"/>
      <c r="M277" s="114"/>
      <c r="N277" s="114"/>
      <c r="P277" s="114"/>
      <c r="Q277" s="114"/>
      <c r="R277" s="114"/>
      <c r="S277" s="114"/>
      <c r="T277" s="114"/>
      <c r="U277" s="114"/>
      <c r="V277" s="114"/>
      <c r="W277" s="114"/>
      <c r="X277" s="114"/>
      <c r="Y277" s="114"/>
      <c r="Z277" s="114"/>
      <c r="AA277" s="114"/>
      <c r="AC277">
        <f t="shared" si="8"/>
        <v>0</v>
      </c>
    </row>
    <row r="278" spans="1:29" x14ac:dyDescent="0.25">
      <c r="A278" s="112">
        <v>22</v>
      </c>
      <c r="B278" s="112">
        <v>273</v>
      </c>
      <c r="C278" s="114"/>
      <c r="D278" s="114"/>
      <c r="E278" s="115"/>
      <c r="F278" s="115"/>
      <c r="G278" s="115"/>
      <c r="H278" s="114"/>
      <c r="I278" s="114"/>
      <c r="J278" s="114"/>
      <c r="K278" s="114"/>
      <c r="L278" s="114"/>
      <c r="M278" s="114"/>
      <c r="N278" s="114"/>
      <c r="P278" s="114"/>
      <c r="Q278" s="114"/>
      <c r="R278" s="114"/>
      <c r="S278" s="114"/>
      <c r="T278" s="114"/>
      <c r="U278" s="114"/>
      <c r="V278" s="114"/>
      <c r="W278" s="114"/>
      <c r="X278" s="114"/>
      <c r="Y278" s="114"/>
      <c r="Z278" s="114"/>
      <c r="AA278" s="114"/>
      <c r="AC278">
        <f t="shared" si="8"/>
        <v>0</v>
      </c>
    </row>
    <row r="279" spans="1:29" x14ac:dyDescent="0.25">
      <c r="A279" s="112">
        <v>22</v>
      </c>
      <c r="B279" s="112">
        <v>274</v>
      </c>
      <c r="C279" s="114"/>
      <c r="D279" s="114"/>
      <c r="E279" s="115"/>
      <c r="F279" s="115"/>
      <c r="G279" s="115"/>
      <c r="H279" s="114"/>
      <c r="I279" s="114"/>
      <c r="J279" s="114"/>
      <c r="K279" s="114"/>
      <c r="L279" s="114"/>
      <c r="M279" s="114"/>
      <c r="N279" s="114"/>
      <c r="P279" s="114"/>
      <c r="Q279" s="114"/>
      <c r="R279" s="114"/>
      <c r="S279" s="114"/>
      <c r="T279" s="114"/>
      <c r="U279" s="114"/>
      <c r="V279" s="114"/>
      <c r="W279" s="114"/>
      <c r="X279" s="114"/>
      <c r="Y279" s="114"/>
      <c r="Z279" s="114"/>
      <c r="AA279" s="114"/>
      <c r="AC279">
        <f t="shared" si="8"/>
        <v>0</v>
      </c>
    </row>
    <row r="280" spans="1:29" x14ac:dyDescent="0.25">
      <c r="A280" s="112">
        <v>22</v>
      </c>
      <c r="B280" s="112">
        <v>275</v>
      </c>
      <c r="C280" s="114"/>
      <c r="D280" s="114"/>
      <c r="E280" s="115"/>
      <c r="F280" s="115"/>
      <c r="G280" s="115"/>
      <c r="H280" s="114"/>
      <c r="I280" s="114"/>
      <c r="J280" s="114"/>
      <c r="K280" s="114"/>
      <c r="L280" s="114"/>
      <c r="M280" s="114"/>
      <c r="N280" s="114"/>
      <c r="P280" s="114"/>
      <c r="Q280" s="114"/>
      <c r="R280" s="114"/>
      <c r="S280" s="114"/>
      <c r="T280" s="114"/>
      <c r="U280" s="114"/>
      <c r="V280" s="114"/>
      <c r="W280" s="114"/>
      <c r="X280" s="114"/>
      <c r="Y280" s="114"/>
      <c r="Z280" s="114"/>
      <c r="AA280" s="114"/>
      <c r="AC280">
        <f t="shared" si="8"/>
        <v>0</v>
      </c>
    </row>
    <row r="281" spans="1:29" x14ac:dyDescent="0.25">
      <c r="A281" s="112">
        <v>22</v>
      </c>
      <c r="B281" s="112">
        <v>276</v>
      </c>
      <c r="C281" s="114"/>
      <c r="D281" s="114"/>
      <c r="E281" s="115"/>
      <c r="F281" s="115"/>
      <c r="G281" s="115"/>
      <c r="H281" s="114"/>
      <c r="I281" s="114"/>
      <c r="J281" s="114"/>
      <c r="K281" s="114"/>
      <c r="L281" s="114"/>
      <c r="M281" s="114"/>
      <c r="N281" s="114"/>
      <c r="P281" s="114"/>
      <c r="Q281" s="114"/>
      <c r="R281" s="114"/>
      <c r="S281" s="114"/>
      <c r="T281" s="114"/>
      <c r="U281" s="114"/>
      <c r="V281" s="114"/>
      <c r="W281" s="114"/>
      <c r="X281" s="114"/>
      <c r="Y281" s="114"/>
      <c r="Z281" s="114"/>
      <c r="AA281" s="114"/>
      <c r="AC281">
        <f t="shared" si="8"/>
        <v>0</v>
      </c>
    </row>
    <row r="282" spans="1:29" x14ac:dyDescent="0.25">
      <c r="A282" s="112">
        <v>22</v>
      </c>
      <c r="B282" s="112">
        <v>277</v>
      </c>
      <c r="C282" s="114"/>
      <c r="D282" s="114"/>
      <c r="E282" s="115"/>
      <c r="F282" s="115"/>
      <c r="G282" s="115"/>
      <c r="H282" s="114"/>
      <c r="I282" s="114"/>
      <c r="J282" s="114"/>
      <c r="K282" s="114"/>
      <c r="L282" s="114"/>
      <c r="M282" s="114"/>
      <c r="N282" s="114"/>
      <c r="P282" s="114"/>
      <c r="Q282" s="114"/>
      <c r="R282" s="114"/>
      <c r="S282" s="114"/>
      <c r="T282" s="114"/>
      <c r="U282" s="114"/>
      <c r="V282" s="114"/>
      <c r="W282" s="114"/>
      <c r="X282" s="114"/>
      <c r="Y282" s="114"/>
      <c r="Z282" s="114"/>
      <c r="AA282" s="114"/>
      <c r="AC282">
        <f t="shared" si="8"/>
        <v>0</v>
      </c>
    </row>
    <row r="283" spans="1:29" x14ac:dyDescent="0.25">
      <c r="A283" s="112">
        <v>22</v>
      </c>
      <c r="B283" s="112">
        <v>278</v>
      </c>
      <c r="C283" s="114"/>
      <c r="D283" s="114"/>
      <c r="E283" s="115"/>
      <c r="F283" s="115"/>
      <c r="G283" s="115"/>
      <c r="H283" s="114"/>
      <c r="I283" s="114"/>
      <c r="J283" s="114"/>
      <c r="K283" s="114"/>
      <c r="L283" s="114"/>
      <c r="M283" s="114"/>
      <c r="N283" s="114"/>
      <c r="P283" s="114"/>
      <c r="Q283" s="114"/>
      <c r="R283" s="114"/>
      <c r="S283" s="114"/>
      <c r="T283" s="114"/>
      <c r="U283" s="114"/>
      <c r="V283" s="114"/>
      <c r="W283" s="114"/>
      <c r="X283" s="114"/>
      <c r="Y283" s="114"/>
      <c r="Z283" s="114"/>
      <c r="AA283" s="114"/>
      <c r="AC283">
        <f t="shared" si="8"/>
        <v>0</v>
      </c>
    </row>
    <row r="284" spans="1:29" x14ac:dyDescent="0.25">
      <c r="A284" s="112">
        <v>22</v>
      </c>
      <c r="B284" s="112">
        <v>279</v>
      </c>
      <c r="C284" s="114"/>
      <c r="D284" s="114"/>
      <c r="E284" s="115"/>
      <c r="F284" s="115"/>
      <c r="G284" s="115"/>
      <c r="H284" s="114"/>
      <c r="I284" s="114"/>
      <c r="J284" s="114"/>
      <c r="K284" s="114"/>
      <c r="L284" s="114"/>
      <c r="M284" s="114"/>
      <c r="N284" s="114"/>
      <c r="P284" s="114"/>
      <c r="Q284" s="114"/>
      <c r="R284" s="114"/>
      <c r="S284" s="114"/>
      <c r="T284" s="114"/>
      <c r="U284" s="114"/>
      <c r="V284" s="114"/>
      <c r="W284" s="114"/>
      <c r="X284" s="114"/>
      <c r="Y284" s="114"/>
      <c r="Z284" s="114"/>
      <c r="AA284" s="114"/>
      <c r="AC284">
        <f t="shared" si="8"/>
        <v>0</v>
      </c>
    </row>
    <row r="285" spans="1:29" x14ac:dyDescent="0.25">
      <c r="A285" s="112">
        <v>22</v>
      </c>
      <c r="B285" s="112">
        <v>280</v>
      </c>
      <c r="C285" s="114"/>
      <c r="D285" s="114"/>
      <c r="E285" s="115"/>
      <c r="F285" s="115"/>
      <c r="G285" s="115"/>
      <c r="H285" s="114"/>
      <c r="I285" s="114"/>
      <c r="J285" s="114"/>
      <c r="K285" s="114"/>
      <c r="L285" s="114"/>
      <c r="M285" s="114"/>
      <c r="N285" s="114"/>
      <c r="P285" s="114"/>
      <c r="Q285" s="114"/>
      <c r="R285" s="114"/>
      <c r="S285" s="114"/>
      <c r="T285" s="114"/>
      <c r="U285" s="114"/>
      <c r="V285" s="114"/>
      <c r="W285" s="114"/>
      <c r="X285" s="114"/>
      <c r="Y285" s="114"/>
      <c r="Z285" s="114"/>
      <c r="AA285" s="114"/>
      <c r="AC285">
        <f t="shared" si="8"/>
        <v>0</v>
      </c>
    </row>
    <row r="286" spans="1:29" x14ac:dyDescent="0.25">
      <c r="A286" s="112">
        <v>22</v>
      </c>
      <c r="B286" s="112">
        <v>281</v>
      </c>
      <c r="C286" s="114"/>
      <c r="D286" s="114"/>
      <c r="E286" s="115"/>
      <c r="F286" s="115"/>
      <c r="G286" s="115"/>
      <c r="H286" s="114"/>
      <c r="I286" s="114"/>
      <c r="J286" s="114"/>
      <c r="K286" s="114"/>
      <c r="L286" s="114"/>
      <c r="M286" s="114"/>
      <c r="N286" s="114"/>
      <c r="P286" s="114"/>
      <c r="Q286" s="114"/>
      <c r="R286" s="114"/>
      <c r="S286" s="114"/>
      <c r="T286" s="114"/>
      <c r="U286" s="114"/>
      <c r="V286" s="114"/>
      <c r="W286" s="114"/>
      <c r="X286" s="114"/>
      <c r="Y286" s="114"/>
      <c r="Z286" s="114"/>
      <c r="AA286" s="114"/>
      <c r="AC286">
        <f t="shared" si="8"/>
        <v>0</v>
      </c>
    </row>
    <row r="287" spans="1:29" x14ac:dyDescent="0.25">
      <c r="A287" s="112">
        <v>22</v>
      </c>
      <c r="B287" s="112">
        <v>282</v>
      </c>
      <c r="C287" s="114"/>
      <c r="D287" s="114"/>
      <c r="E287" s="115"/>
      <c r="F287" s="115"/>
      <c r="G287" s="115"/>
      <c r="H287" s="114"/>
      <c r="I287" s="114"/>
      <c r="J287" s="114"/>
      <c r="K287" s="114"/>
      <c r="L287" s="114"/>
      <c r="M287" s="114"/>
      <c r="N287" s="114"/>
      <c r="P287" s="114"/>
      <c r="Q287" s="114"/>
      <c r="R287" s="114"/>
      <c r="S287" s="114"/>
      <c r="T287" s="114"/>
      <c r="U287" s="114"/>
      <c r="V287" s="114"/>
      <c r="W287" s="114"/>
      <c r="X287" s="114"/>
      <c r="Y287" s="114"/>
      <c r="Z287" s="114"/>
      <c r="AA287" s="114"/>
      <c r="AC287">
        <f t="shared" si="8"/>
        <v>0</v>
      </c>
    </row>
    <row r="288" spans="1:29" x14ac:dyDescent="0.25">
      <c r="A288" s="112">
        <v>22</v>
      </c>
      <c r="B288" s="112">
        <v>283</v>
      </c>
      <c r="C288" s="114"/>
      <c r="D288" s="114"/>
      <c r="E288" s="115"/>
      <c r="F288" s="115"/>
      <c r="G288" s="115"/>
      <c r="H288" s="114"/>
      <c r="I288" s="114"/>
      <c r="J288" s="114"/>
      <c r="K288" s="114"/>
      <c r="L288" s="114"/>
      <c r="M288" s="114"/>
      <c r="N288" s="114"/>
      <c r="P288" s="114"/>
      <c r="Q288" s="114"/>
      <c r="R288" s="114"/>
      <c r="S288" s="114"/>
      <c r="T288" s="114"/>
      <c r="U288" s="114"/>
      <c r="V288" s="114"/>
      <c r="W288" s="114"/>
      <c r="X288" s="114"/>
      <c r="Y288" s="114"/>
      <c r="Z288" s="114"/>
      <c r="AA288" s="114"/>
      <c r="AC288">
        <f t="shared" si="8"/>
        <v>0</v>
      </c>
    </row>
    <row r="289" spans="1:29" x14ac:dyDescent="0.25">
      <c r="A289" s="112">
        <v>23</v>
      </c>
      <c r="B289" s="112">
        <v>284</v>
      </c>
      <c r="C289" s="114">
        <f>LEN('23'!E8)</f>
        <v>0</v>
      </c>
      <c r="D289" s="114"/>
      <c r="E289" s="115"/>
      <c r="F289" s="115"/>
      <c r="G289" s="115"/>
      <c r="H289" s="114"/>
      <c r="I289" s="114"/>
      <c r="J289" s="114"/>
      <c r="K289" s="114"/>
      <c r="L289" s="114"/>
      <c r="M289" s="114"/>
      <c r="N289" s="114"/>
      <c r="P289" s="114">
        <v>32</v>
      </c>
      <c r="Q289" s="114"/>
      <c r="R289" s="114"/>
      <c r="S289" s="114"/>
      <c r="T289" s="114"/>
      <c r="U289" s="114"/>
      <c r="V289" s="114"/>
      <c r="W289" s="114"/>
      <c r="X289" s="114"/>
      <c r="Y289" s="114"/>
      <c r="Z289" s="114"/>
      <c r="AA289" s="114"/>
      <c r="AC289">
        <f t="shared" si="8"/>
        <v>0</v>
      </c>
    </row>
    <row r="290" spans="1:29" x14ac:dyDescent="0.25">
      <c r="A290" s="112">
        <v>23</v>
      </c>
      <c r="B290" s="112">
        <v>285</v>
      </c>
      <c r="C290" s="114">
        <f>LEN('23'!E9)</f>
        <v>0</v>
      </c>
      <c r="D290" s="114"/>
      <c r="E290" s="115"/>
      <c r="F290" s="115"/>
      <c r="G290" s="115"/>
      <c r="H290" s="114"/>
      <c r="I290" s="114"/>
      <c r="J290" s="114"/>
      <c r="K290" s="114"/>
      <c r="L290" s="114"/>
      <c r="M290" s="114"/>
      <c r="N290" s="114"/>
      <c r="P290" s="114">
        <v>32</v>
      </c>
      <c r="Q290" s="114"/>
      <c r="R290" s="114"/>
      <c r="S290" s="114"/>
      <c r="T290" s="114"/>
      <c r="U290" s="114"/>
      <c r="V290" s="114"/>
      <c r="W290" s="114"/>
      <c r="X290" s="114"/>
      <c r="Y290" s="114"/>
      <c r="Z290" s="114"/>
      <c r="AA290" s="114"/>
      <c r="AC290">
        <f t="shared" si="8"/>
        <v>0</v>
      </c>
    </row>
    <row r="291" spans="1:29" x14ac:dyDescent="0.25">
      <c r="A291" s="112">
        <v>23</v>
      </c>
      <c r="B291" s="112">
        <v>286</v>
      </c>
      <c r="C291" s="114">
        <f>LEN('23'!E10)</f>
        <v>0</v>
      </c>
      <c r="D291" s="114"/>
      <c r="E291" s="115"/>
      <c r="F291" s="115"/>
      <c r="G291" s="115"/>
      <c r="H291" s="114"/>
      <c r="I291" s="114"/>
      <c r="J291" s="114"/>
      <c r="K291" s="114"/>
      <c r="L291" s="114"/>
      <c r="M291" s="114"/>
      <c r="N291" s="114"/>
      <c r="P291" s="114">
        <v>32</v>
      </c>
      <c r="Q291" s="114"/>
      <c r="R291" s="114"/>
      <c r="S291" s="114"/>
      <c r="T291" s="114"/>
      <c r="U291" s="114"/>
      <c r="V291" s="114"/>
      <c r="W291" s="114"/>
      <c r="X291" s="114"/>
      <c r="Y291" s="114"/>
      <c r="Z291" s="114"/>
      <c r="AA291" s="114"/>
      <c r="AC291">
        <f t="shared" si="8"/>
        <v>0</v>
      </c>
    </row>
    <row r="292" spans="1:29" x14ac:dyDescent="0.25">
      <c r="A292" s="112">
        <v>23</v>
      </c>
      <c r="B292" s="112">
        <v>287</v>
      </c>
      <c r="C292" s="114"/>
      <c r="D292" s="114"/>
      <c r="E292" s="115"/>
      <c r="F292" s="115"/>
      <c r="G292" s="115"/>
      <c r="H292" s="114"/>
      <c r="I292" s="114"/>
      <c r="J292" s="114"/>
      <c r="K292" s="114"/>
      <c r="L292" s="114"/>
      <c r="M292" s="114"/>
      <c r="N292" s="114"/>
      <c r="P292" s="114"/>
      <c r="Q292" s="114"/>
      <c r="R292" s="114"/>
      <c r="S292" s="114"/>
      <c r="T292" s="114"/>
      <c r="U292" s="114"/>
      <c r="V292" s="114"/>
      <c r="W292" s="114"/>
      <c r="X292" s="114"/>
      <c r="Y292" s="114"/>
      <c r="Z292" s="114"/>
      <c r="AA292" s="114"/>
      <c r="AC292">
        <f t="shared" si="8"/>
        <v>0</v>
      </c>
    </row>
    <row r="293" spans="1:29" x14ac:dyDescent="0.25">
      <c r="A293" s="112">
        <v>23</v>
      </c>
      <c r="B293" s="112">
        <v>288</v>
      </c>
      <c r="C293" s="114"/>
      <c r="D293" s="114"/>
      <c r="E293" s="115"/>
      <c r="F293" s="115"/>
      <c r="G293" s="115"/>
      <c r="H293" s="114"/>
      <c r="I293" s="114"/>
      <c r="J293" s="114"/>
      <c r="K293" s="114"/>
      <c r="L293" s="114"/>
      <c r="M293" s="114"/>
      <c r="N293" s="114"/>
      <c r="P293" s="114"/>
      <c r="Q293" s="114"/>
      <c r="R293" s="114"/>
      <c r="S293" s="114"/>
      <c r="T293" s="114"/>
      <c r="U293" s="114"/>
      <c r="V293" s="114"/>
      <c r="W293" s="114"/>
      <c r="X293" s="114"/>
      <c r="Y293" s="114"/>
      <c r="Z293" s="114"/>
      <c r="AA293" s="114"/>
      <c r="AC293">
        <f t="shared" si="8"/>
        <v>0</v>
      </c>
    </row>
    <row r="294" spans="1:29" x14ac:dyDescent="0.25">
      <c r="A294" s="112">
        <v>23</v>
      </c>
      <c r="B294" s="112">
        <v>289</v>
      </c>
      <c r="C294" s="114"/>
      <c r="D294" s="114"/>
      <c r="E294" s="115"/>
      <c r="F294" s="115"/>
      <c r="G294" s="115"/>
      <c r="H294" s="114"/>
      <c r="I294" s="114"/>
      <c r="J294" s="114"/>
      <c r="K294" s="114"/>
      <c r="L294" s="114"/>
      <c r="M294" s="114"/>
      <c r="N294" s="114"/>
      <c r="P294" s="114"/>
      <c r="Q294" s="114"/>
      <c r="R294" s="114"/>
      <c r="S294" s="114"/>
      <c r="T294" s="114"/>
      <c r="U294" s="114"/>
      <c r="V294" s="114"/>
      <c r="W294" s="114"/>
      <c r="X294" s="114"/>
      <c r="Y294" s="114"/>
      <c r="Z294" s="114"/>
      <c r="AA294" s="114"/>
      <c r="AC294">
        <f t="shared" si="8"/>
        <v>0</v>
      </c>
    </row>
    <row r="295" spans="1:29" x14ac:dyDescent="0.25">
      <c r="A295" s="112">
        <v>24</v>
      </c>
      <c r="B295" s="112">
        <v>290</v>
      </c>
      <c r="C295" s="114"/>
      <c r="D295" s="114"/>
      <c r="E295" s="115"/>
      <c r="F295" s="115"/>
      <c r="G295" s="115"/>
      <c r="H295" s="114"/>
      <c r="I295" s="114"/>
      <c r="J295" s="114"/>
      <c r="K295" s="114"/>
      <c r="L295" s="114"/>
      <c r="M295" s="114"/>
      <c r="N295" s="114"/>
      <c r="P295" s="114"/>
      <c r="Q295" s="114"/>
      <c r="R295" s="114"/>
      <c r="S295" s="114"/>
      <c r="T295" s="114"/>
      <c r="U295" s="114"/>
      <c r="V295" s="114"/>
      <c r="W295" s="114"/>
      <c r="X295" s="114"/>
      <c r="Y295" s="114"/>
      <c r="Z295" s="114"/>
      <c r="AA295" s="114"/>
      <c r="AC295">
        <f t="shared" si="8"/>
        <v>0</v>
      </c>
    </row>
    <row r="296" spans="1:29" x14ac:dyDescent="0.25">
      <c r="A296" s="112">
        <v>24</v>
      </c>
      <c r="B296" s="112">
        <v>291</v>
      </c>
      <c r="C296" s="114"/>
      <c r="D296" s="114"/>
      <c r="E296" s="115"/>
      <c r="F296" s="115"/>
      <c r="G296" s="115"/>
      <c r="H296" s="114"/>
      <c r="I296" s="114"/>
      <c r="J296" s="114"/>
      <c r="K296" s="114"/>
      <c r="L296" s="114"/>
      <c r="M296" s="114"/>
      <c r="N296" s="114"/>
      <c r="P296" s="114"/>
      <c r="Q296" s="114"/>
      <c r="R296" s="114"/>
      <c r="S296" s="114"/>
      <c r="T296" s="114"/>
      <c r="U296" s="114"/>
      <c r="V296" s="114"/>
      <c r="W296" s="114"/>
      <c r="X296" s="114"/>
      <c r="Y296" s="114"/>
      <c r="Z296" s="114"/>
      <c r="AA296" s="114"/>
      <c r="AC296">
        <f t="shared" si="8"/>
        <v>0</v>
      </c>
    </row>
    <row r="297" spans="1:29" x14ac:dyDescent="0.25">
      <c r="A297" s="112">
        <v>24</v>
      </c>
      <c r="B297" s="112">
        <v>292</v>
      </c>
      <c r="C297" s="114"/>
      <c r="D297" s="114"/>
      <c r="E297" s="115"/>
      <c r="F297" s="115"/>
      <c r="G297" s="115"/>
      <c r="H297" s="114"/>
      <c r="I297" s="114"/>
      <c r="J297" s="114"/>
      <c r="K297" s="114"/>
      <c r="L297" s="114"/>
      <c r="M297" s="114"/>
      <c r="N297" s="114"/>
      <c r="P297" s="114"/>
      <c r="Q297" s="114"/>
      <c r="R297" s="114"/>
      <c r="S297" s="114"/>
      <c r="T297" s="114"/>
      <c r="U297" s="114"/>
      <c r="V297" s="114"/>
      <c r="W297" s="114"/>
      <c r="X297" s="114"/>
      <c r="Y297" s="114"/>
      <c r="Z297" s="114"/>
      <c r="AA297" s="114"/>
      <c r="AC297">
        <f t="shared" si="8"/>
        <v>0</v>
      </c>
    </row>
    <row r="298" spans="1:29" x14ac:dyDescent="0.25">
      <c r="A298" s="112">
        <v>24</v>
      </c>
      <c r="B298" s="112">
        <v>293</v>
      </c>
      <c r="C298" s="114"/>
      <c r="D298" s="114"/>
      <c r="E298" s="115"/>
      <c r="F298" s="115"/>
      <c r="G298" s="115"/>
      <c r="H298" s="114"/>
      <c r="I298" s="114"/>
      <c r="J298" s="114"/>
      <c r="K298" s="114"/>
      <c r="L298" s="114"/>
      <c r="M298" s="114"/>
      <c r="N298" s="114"/>
      <c r="P298" s="114"/>
      <c r="Q298" s="114"/>
      <c r="R298" s="114"/>
      <c r="S298" s="114"/>
      <c r="T298" s="114"/>
      <c r="U298" s="114"/>
      <c r="V298" s="114"/>
      <c r="W298" s="114"/>
      <c r="X298" s="114"/>
      <c r="Y298" s="114"/>
      <c r="Z298" s="114"/>
      <c r="AA298" s="114"/>
      <c r="AC298">
        <f t="shared" ref="AC298:AC337" si="9">IF(OR(C298&gt;P298,D298&gt;Q298,E298&gt;R298),1,0)</f>
        <v>0</v>
      </c>
    </row>
    <row r="299" spans="1:29" x14ac:dyDescent="0.25">
      <c r="A299" s="112">
        <v>24</v>
      </c>
      <c r="B299" s="112">
        <v>294</v>
      </c>
      <c r="C299" s="114"/>
      <c r="D299" s="114"/>
      <c r="E299" s="115"/>
      <c r="F299" s="115"/>
      <c r="G299" s="115"/>
      <c r="H299" s="114"/>
      <c r="I299" s="114"/>
      <c r="J299" s="114"/>
      <c r="K299" s="114"/>
      <c r="L299" s="114"/>
      <c r="M299" s="114"/>
      <c r="N299" s="114"/>
      <c r="P299" s="114"/>
      <c r="Q299" s="114"/>
      <c r="R299" s="114"/>
      <c r="S299" s="114"/>
      <c r="T299" s="114"/>
      <c r="U299" s="114"/>
      <c r="V299" s="114"/>
      <c r="W299" s="114"/>
      <c r="X299" s="114"/>
      <c r="Y299" s="114"/>
      <c r="Z299" s="114"/>
      <c r="AA299" s="114"/>
      <c r="AC299">
        <f t="shared" si="9"/>
        <v>0</v>
      </c>
    </row>
    <row r="300" spans="1:29" x14ac:dyDescent="0.25">
      <c r="A300" s="112">
        <v>24</v>
      </c>
      <c r="B300" s="112">
        <v>295</v>
      </c>
      <c r="C300" s="114"/>
      <c r="D300" s="114"/>
      <c r="E300" s="115"/>
      <c r="F300" s="115"/>
      <c r="G300" s="115"/>
      <c r="H300" s="114"/>
      <c r="I300" s="114"/>
      <c r="J300" s="114"/>
      <c r="K300" s="114"/>
      <c r="L300" s="114"/>
      <c r="M300" s="114"/>
      <c r="N300" s="114"/>
      <c r="P300" s="114"/>
      <c r="Q300" s="114"/>
      <c r="R300" s="114"/>
      <c r="S300" s="114"/>
      <c r="T300" s="114"/>
      <c r="U300" s="114"/>
      <c r="V300" s="114"/>
      <c r="W300" s="114"/>
      <c r="X300" s="114"/>
      <c r="Y300" s="114"/>
      <c r="Z300" s="114"/>
      <c r="AA300" s="114"/>
      <c r="AC300">
        <f t="shared" si="9"/>
        <v>0</v>
      </c>
    </row>
    <row r="301" spans="1:29" x14ac:dyDescent="0.25">
      <c r="A301" s="112">
        <v>24</v>
      </c>
      <c r="B301" s="112">
        <v>296</v>
      </c>
      <c r="C301" s="114"/>
      <c r="D301" s="114"/>
      <c r="E301" s="115"/>
      <c r="F301" s="115"/>
      <c r="G301" s="115"/>
      <c r="H301" s="114"/>
      <c r="I301" s="114"/>
      <c r="J301" s="114"/>
      <c r="K301" s="114"/>
      <c r="L301" s="114"/>
      <c r="M301" s="114"/>
      <c r="N301" s="114"/>
      <c r="P301" s="114"/>
      <c r="Q301" s="114"/>
      <c r="R301" s="114"/>
      <c r="S301" s="114"/>
      <c r="T301" s="114"/>
      <c r="U301" s="114"/>
      <c r="V301" s="114"/>
      <c r="W301" s="114"/>
      <c r="X301" s="114"/>
      <c r="Y301" s="114"/>
      <c r="Z301" s="114"/>
      <c r="AA301" s="114"/>
      <c r="AC301">
        <f t="shared" si="9"/>
        <v>0</v>
      </c>
    </row>
    <row r="302" spans="1:29" x14ac:dyDescent="0.25">
      <c r="A302" s="112">
        <v>25</v>
      </c>
      <c r="B302" s="112">
        <v>297</v>
      </c>
      <c r="C302" s="114"/>
      <c r="D302" s="114"/>
      <c r="E302" s="115"/>
      <c r="F302" s="115"/>
      <c r="G302" s="115"/>
      <c r="H302" s="114"/>
      <c r="I302" s="114"/>
      <c r="J302" s="114"/>
      <c r="K302" s="114"/>
      <c r="L302" s="114"/>
      <c r="M302" s="114"/>
      <c r="N302" s="114"/>
      <c r="P302" s="114"/>
      <c r="Q302" s="114"/>
      <c r="R302" s="114"/>
      <c r="S302" s="114"/>
      <c r="T302" s="114"/>
      <c r="U302" s="114"/>
      <c r="V302" s="114"/>
      <c r="W302" s="114"/>
      <c r="X302" s="114"/>
      <c r="Y302" s="114"/>
      <c r="Z302" s="114"/>
      <c r="AA302" s="114"/>
      <c r="AC302">
        <f t="shared" si="9"/>
        <v>0</v>
      </c>
    </row>
    <row r="303" spans="1:29" x14ac:dyDescent="0.25">
      <c r="A303" s="112">
        <v>25</v>
      </c>
      <c r="B303" s="112">
        <v>298</v>
      </c>
      <c r="C303" s="114"/>
      <c r="D303" s="114"/>
      <c r="E303" s="115"/>
      <c r="F303" s="115"/>
      <c r="G303" s="115"/>
      <c r="H303" s="114"/>
      <c r="I303" s="114"/>
      <c r="J303" s="114"/>
      <c r="K303" s="114"/>
      <c r="L303" s="114"/>
      <c r="M303" s="114"/>
      <c r="N303" s="114"/>
      <c r="P303" s="114"/>
      <c r="Q303" s="114"/>
      <c r="R303" s="114"/>
      <c r="S303" s="114"/>
      <c r="T303" s="114"/>
      <c r="U303" s="114"/>
      <c r="V303" s="114"/>
      <c r="W303" s="114"/>
      <c r="X303" s="114"/>
      <c r="Y303" s="114"/>
      <c r="Z303" s="114"/>
      <c r="AA303" s="114"/>
      <c r="AC303">
        <f t="shared" si="9"/>
        <v>0</v>
      </c>
    </row>
    <row r="304" spans="1:29" x14ac:dyDescent="0.25">
      <c r="A304" s="112">
        <v>25</v>
      </c>
      <c r="B304" s="112">
        <v>299</v>
      </c>
      <c r="C304" s="114"/>
      <c r="D304" s="114"/>
      <c r="E304" s="115"/>
      <c r="F304" s="115"/>
      <c r="G304" s="115"/>
      <c r="H304" s="114"/>
      <c r="I304" s="114"/>
      <c r="J304" s="114"/>
      <c r="K304" s="114"/>
      <c r="L304" s="114"/>
      <c r="M304" s="114"/>
      <c r="N304" s="114"/>
      <c r="P304" s="114"/>
      <c r="Q304" s="114"/>
      <c r="R304" s="114"/>
      <c r="S304" s="114"/>
      <c r="T304" s="114"/>
      <c r="U304" s="114"/>
      <c r="V304" s="114"/>
      <c r="W304" s="114"/>
      <c r="X304" s="114"/>
      <c r="Y304" s="114"/>
      <c r="Z304" s="114"/>
      <c r="AA304" s="114"/>
      <c r="AC304">
        <f t="shared" si="9"/>
        <v>0</v>
      </c>
    </row>
    <row r="305" spans="1:29" x14ac:dyDescent="0.25">
      <c r="A305" s="112">
        <v>26</v>
      </c>
      <c r="B305" s="112">
        <v>300</v>
      </c>
      <c r="C305" s="114"/>
      <c r="D305" s="114"/>
      <c r="E305" s="115"/>
      <c r="F305" s="115"/>
      <c r="G305" s="115"/>
      <c r="H305" s="114"/>
      <c r="I305" s="114"/>
      <c r="J305" s="114"/>
      <c r="K305" s="114"/>
      <c r="L305" s="114"/>
      <c r="M305" s="114"/>
      <c r="N305" s="114"/>
      <c r="P305" s="114"/>
      <c r="Q305" s="114"/>
      <c r="R305" s="114"/>
      <c r="S305" s="114"/>
      <c r="T305" s="114"/>
      <c r="U305" s="114"/>
      <c r="V305" s="114"/>
      <c r="W305" s="114"/>
      <c r="X305" s="114"/>
      <c r="Y305" s="114"/>
      <c r="Z305" s="114"/>
      <c r="AA305" s="114"/>
      <c r="AC305">
        <f t="shared" si="9"/>
        <v>0</v>
      </c>
    </row>
    <row r="306" spans="1:29" x14ac:dyDescent="0.25">
      <c r="A306" s="112">
        <v>26</v>
      </c>
      <c r="B306" s="112">
        <v>301</v>
      </c>
      <c r="C306" s="114"/>
      <c r="D306" s="114"/>
      <c r="E306" s="115"/>
      <c r="F306" s="115"/>
      <c r="G306" s="115"/>
      <c r="H306" s="114"/>
      <c r="I306" s="114"/>
      <c r="J306" s="114"/>
      <c r="K306" s="114"/>
      <c r="L306" s="114"/>
      <c r="M306" s="114"/>
      <c r="N306" s="114"/>
      <c r="P306" s="114"/>
      <c r="Q306" s="114"/>
      <c r="R306" s="114"/>
      <c r="S306" s="114"/>
      <c r="T306" s="114"/>
      <c r="U306" s="114"/>
      <c r="V306" s="114"/>
      <c r="W306" s="114"/>
      <c r="X306" s="114"/>
      <c r="Y306" s="114"/>
      <c r="Z306" s="114"/>
      <c r="AA306" s="114"/>
      <c r="AC306">
        <f t="shared" si="9"/>
        <v>0</v>
      </c>
    </row>
    <row r="307" spans="1:29" x14ac:dyDescent="0.25">
      <c r="A307" s="112">
        <v>26</v>
      </c>
      <c r="B307" s="112">
        <v>302</v>
      </c>
      <c r="C307" s="114"/>
      <c r="D307" s="114"/>
      <c r="E307" s="115"/>
      <c r="F307" s="115"/>
      <c r="G307" s="115"/>
      <c r="H307" s="114"/>
      <c r="I307" s="114"/>
      <c r="J307" s="114"/>
      <c r="K307" s="114"/>
      <c r="L307" s="114"/>
      <c r="M307" s="114"/>
      <c r="N307" s="114"/>
      <c r="P307" s="114"/>
      <c r="Q307" s="114"/>
      <c r="R307" s="114"/>
      <c r="S307" s="114"/>
      <c r="T307" s="114"/>
      <c r="U307" s="114"/>
      <c r="V307" s="114"/>
      <c r="W307" s="114"/>
      <c r="X307" s="114"/>
      <c r="Y307" s="114"/>
      <c r="Z307" s="114"/>
      <c r="AA307" s="114"/>
      <c r="AC307">
        <f t="shared" si="9"/>
        <v>0</v>
      </c>
    </row>
    <row r="308" spans="1:29" x14ac:dyDescent="0.25">
      <c r="A308" s="112">
        <v>27</v>
      </c>
      <c r="B308" s="112">
        <v>303</v>
      </c>
      <c r="C308" s="114"/>
      <c r="D308" s="114"/>
      <c r="E308" s="115"/>
      <c r="F308" s="115"/>
      <c r="G308" s="115"/>
      <c r="H308" s="114"/>
      <c r="I308" s="114"/>
      <c r="J308" s="114"/>
      <c r="K308" s="114"/>
      <c r="L308" s="114"/>
      <c r="M308" s="114"/>
      <c r="N308" s="114"/>
      <c r="P308" s="114"/>
      <c r="Q308" s="114"/>
      <c r="R308" s="114"/>
      <c r="S308" s="114"/>
      <c r="T308" s="114"/>
      <c r="U308" s="114"/>
      <c r="V308" s="114"/>
      <c r="W308" s="114"/>
      <c r="X308" s="114"/>
      <c r="Y308" s="114"/>
      <c r="Z308" s="114"/>
      <c r="AA308" s="114"/>
      <c r="AC308">
        <f t="shared" si="9"/>
        <v>0</v>
      </c>
    </row>
    <row r="309" spans="1:29" x14ac:dyDescent="0.25">
      <c r="A309" s="112">
        <v>27</v>
      </c>
      <c r="B309" s="112">
        <v>304</v>
      </c>
      <c r="C309" s="114"/>
      <c r="D309" s="114"/>
      <c r="E309" s="115"/>
      <c r="F309" s="115"/>
      <c r="G309" s="115"/>
      <c r="H309" s="114"/>
      <c r="I309" s="114"/>
      <c r="J309" s="114"/>
      <c r="K309" s="114"/>
      <c r="L309" s="114"/>
      <c r="M309" s="114"/>
      <c r="N309" s="114"/>
      <c r="P309" s="114"/>
      <c r="Q309" s="114"/>
      <c r="R309" s="114"/>
      <c r="S309" s="114"/>
      <c r="T309" s="114"/>
      <c r="U309" s="114"/>
      <c r="V309" s="114"/>
      <c r="W309" s="114"/>
      <c r="X309" s="114"/>
      <c r="Y309" s="114"/>
      <c r="Z309" s="114"/>
      <c r="AA309" s="114"/>
      <c r="AC309">
        <f t="shared" si="9"/>
        <v>0</v>
      </c>
    </row>
    <row r="310" spans="1:29" x14ac:dyDescent="0.25">
      <c r="A310" s="112">
        <v>27</v>
      </c>
      <c r="B310" s="112">
        <v>305</v>
      </c>
      <c r="C310" s="114"/>
      <c r="D310" s="114"/>
      <c r="E310" s="115"/>
      <c r="F310" s="115"/>
      <c r="G310" s="115"/>
      <c r="H310" s="114"/>
      <c r="I310" s="114"/>
      <c r="J310" s="114"/>
      <c r="K310" s="114"/>
      <c r="L310" s="114"/>
      <c r="M310" s="114"/>
      <c r="N310" s="114"/>
      <c r="P310" s="114"/>
      <c r="Q310" s="114"/>
      <c r="R310" s="114"/>
      <c r="S310" s="114"/>
      <c r="T310" s="114"/>
      <c r="U310" s="114"/>
      <c r="V310" s="114"/>
      <c r="W310" s="114"/>
      <c r="X310" s="114"/>
      <c r="Y310" s="114"/>
      <c r="Z310" s="114"/>
      <c r="AA310" s="114"/>
      <c r="AC310">
        <f t="shared" si="9"/>
        <v>0</v>
      </c>
    </row>
    <row r="311" spans="1:29" x14ac:dyDescent="0.25">
      <c r="A311" s="112">
        <v>27</v>
      </c>
      <c r="B311" s="112">
        <v>306</v>
      </c>
      <c r="C311" s="114"/>
      <c r="D311" s="114"/>
      <c r="E311" s="115"/>
      <c r="F311" s="115"/>
      <c r="G311" s="115"/>
      <c r="H311" s="114"/>
      <c r="I311" s="114"/>
      <c r="J311" s="114"/>
      <c r="K311" s="114"/>
      <c r="L311" s="114"/>
      <c r="M311" s="114"/>
      <c r="N311" s="114"/>
      <c r="P311" s="114"/>
      <c r="Q311" s="114"/>
      <c r="R311" s="114"/>
      <c r="S311" s="114"/>
      <c r="T311" s="114"/>
      <c r="U311" s="114"/>
      <c r="V311" s="114"/>
      <c r="W311" s="114"/>
      <c r="X311" s="114"/>
      <c r="Y311" s="114"/>
      <c r="Z311" s="114"/>
      <c r="AA311" s="114"/>
      <c r="AC311">
        <f t="shared" si="9"/>
        <v>0</v>
      </c>
    </row>
    <row r="312" spans="1:29" x14ac:dyDescent="0.25">
      <c r="A312" s="112">
        <v>27</v>
      </c>
      <c r="B312" s="112">
        <v>307</v>
      </c>
      <c r="C312" s="114"/>
      <c r="D312" s="114"/>
      <c r="E312" s="115"/>
      <c r="F312" s="115"/>
      <c r="G312" s="115"/>
      <c r="H312" s="114"/>
      <c r="I312" s="114"/>
      <c r="J312" s="114"/>
      <c r="K312" s="114"/>
      <c r="L312" s="114"/>
      <c r="M312" s="114"/>
      <c r="N312" s="114"/>
      <c r="P312" s="114"/>
      <c r="Q312" s="114"/>
      <c r="R312" s="114"/>
      <c r="S312" s="114"/>
      <c r="T312" s="114"/>
      <c r="U312" s="114"/>
      <c r="V312" s="114"/>
      <c r="W312" s="114"/>
      <c r="X312" s="114"/>
      <c r="Y312" s="114"/>
      <c r="Z312" s="114"/>
      <c r="AA312" s="114"/>
      <c r="AC312">
        <f t="shared" si="9"/>
        <v>0</v>
      </c>
    </row>
    <row r="313" spans="1:29" x14ac:dyDescent="0.25">
      <c r="A313" s="112">
        <v>27</v>
      </c>
      <c r="B313" s="112">
        <v>308</v>
      </c>
      <c r="C313" s="114"/>
      <c r="D313" s="114"/>
      <c r="E313" s="115"/>
      <c r="F313" s="115"/>
      <c r="G313" s="115"/>
      <c r="H313" s="114"/>
      <c r="I313" s="114"/>
      <c r="J313" s="114"/>
      <c r="K313" s="114"/>
      <c r="L313" s="114"/>
      <c r="M313" s="114"/>
      <c r="N313" s="114"/>
      <c r="P313" s="114"/>
      <c r="Q313" s="114"/>
      <c r="R313" s="114"/>
      <c r="S313" s="114"/>
      <c r="T313" s="114"/>
      <c r="U313" s="114"/>
      <c r="V313" s="114"/>
      <c r="W313" s="114"/>
      <c r="X313" s="114"/>
      <c r="Y313" s="114"/>
      <c r="Z313" s="114"/>
      <c r="AA313" s="114"/>
      <c r="AC313">
        <f t="shared" si="9"/>
        <v>0</v>
      </c>
    </row>
    <row r="314" spans="1:29" x14ac:dyDescent="0.25">
      <c r="A314" s="112">
        <v>27</v>
      </c>
      <c r="B314" s="112">
        <v>309</v>
      </c>
      <c r="C314" s="114"/>
      <c r="D314" s="114"/>
      <c r="E314" s="115"/>
      <c r="F314" s="115"/>
      <c r="G314" s="115"/>
      <c r="H314" s="114"/>
      <c r="I314" s="114"/>
      <c r="J314" s="114"/>
      <c r="K314" s="114"/>
      <c r="L314" s="114"/>
      <c r="M314" s="114"/>
      <c r="N314" s="114"/>
      <c r="P314" s="114"/>
      <c r="Q314" s="114"/>
      <c r="R314" s="114"/>
      <c r="S314" s="114"/>
      <c r="T314" s="114"/>
      <c r="U314" s="114"/>
      <c r="V314" s="114"/>
      <c r="W314" s="114"/>
      <c r="X314" s="114"/>
      <c r="Y314" s="114"/>
      <c r="Z314" s="114"/>
      <c r="AA314" s="114"/>
      <c r="AC314">
        <f t="shared" si="9"/>
        <v>0</v>
      </c>
    </row>
    <row r="315" spans="1:29" x14ac:dyDescent="0.25">
      <c r="A315" s="112">
        <v>28</v>
      </c>
      <c r="B315" s="112">
        <v>310</v>
      </c>
      <c r="C315" s="114"/>
      <c r="D315" s="114"/>
      <c r="E315" s="115"/>
      <c r="F315" s="115"/>
      <c r="G315" s="115"/>
      <c r="H315" s="114"/>
      <c r="I315" s="114"/>
      <c r="J315" s="114"/>
      <c r="K315" s="114"/>
      <c r="L315" s="114"/>
      <c r="M315" s="114"/>
      <c r="N315" s="114"/>
      <c r="P315" s="114"/>
      <c r="Q315" s="114"/>
      <c r="R315" s="114"/>
      <c r="S315" s="114"/>
      <c r="T315" s="114"/>
      <c r="U315" s="114"/>
      <c r="V315" s="114"/>
      <c r="W315" s="114"/>
      <c r="X315" s="114"/>
      <c r="Y315" s="114"/>
      <c r="Z315" s="114"/>
      <c r="AA315" s="114"/>
      <c r="AC315">
        <f t="shared" si="9"/>
        <v>0</v>
      </c>
    </row>
    <row r="316" spans="1:29" x14ac:dyDescent="0.25">
      <c r="A316" s="112">
        <v>28</v>
      </c>
      <c r="B316" s="112">
        <v>311</v>
      </c>
      <c r="C316" s="114"/>
      <c r="D316" s="114"/>
      <c r="E316" s="115"/>
      <c r="F316" s="115"/>
      <c r="G316" s="115"/>
      <c r="H316" s="114"/>
      <c r="I316" s="114"/>
      <c r="J316" s="114"/>
      <c r="K316" s="114"/>
      <c r="L316" s="114"/>
      <c r="M316" s="114"/>
      <c r="N316" s="114"/>
      <c r="P316" s="114"/>
      <c r="Q316" s="114"/>
      <c r="R316" s="114"/>
      <c r="S316" s="114"/>
      <c r="T316" s="114"/>
      <c r="U316" s="114"/>
      <c r="V316" s="114"/>
      <c r="W316" s="114"/>
      <c r="X316" s="114"/>
      <c r="Y316" s="114"/>
      <c r="Z316" s="114"/>
      <c r="AA316" s="114"/>
      <c r="AC316">
        <f t="shared" si="9"/>
        <v>0</v>
      </c>
    </row>
    <row r="317" spans="1:29" x14ac:dyDescent="0.25">
      <c r="A317" s="112">
        <v>28</v>
      </c>
      <c r="B317" s="112">
        <v>312</v>
      </c>
      <c r="C317" s="114"/>
      <c r="D317" s="114"/>
      <c r="E317" s="115"/>
      <c r="F317" s="115"/>
      <c r="G317" s="115"/>
      <c r="H317" s="114"/>
      <c r="I317" s="114"/>
      <c r="J317" s="114"/>
      <c r="K317" s="114"/>
      <c r="L317" s="114"/>
      <c r="M317" s="114"/>
      <c r="N317" s="114"/>
      <c r="P317" s="114"/>
      <c r="Q317" s="114"/>
      <c r="R317" s="114"/>
      <c r="S317" s="114"/>
      <c r="T317" s="114"/>
      <c r="U317" s="114"/>
      <c r="V317" s="114"/>
      <c r="W317" s="114"/>
      <c r="X317" s="114"/>
      <c r="Y317" s="114"/>
      <c r="Z317" s="114"/>
      <c r="AA317" s="114"/>
      <c r="AC317">
        <f t="shared" si="9"/>
        <v>0</v>
      </c>
    </row>
    <row r="318" spans="1:29" x14ac:dyDescent="0.25">
      <c r="A318" s="112">
        <v>28</v>
      </c>
      <c r="B318" s="112">
        <v>313</v>
      </c>
      <c r="C318" s="114"/>
      <c r="D318" s="114"/>
      <c r="E318" s="115"/>
      <c r="F318" s="115"/>
      <c r="G318" s="115"/>
      <c r="H318" s="114"/>
      <c r="I318" s="114"/>
      <c r="J318" s="114"/>
      <c r="K318" s="114"/>
      <c r="L318" s="114"/>
      <c r="M318" s="114"/>
      <c r="N318" s="114"/>
      <c r="P318" s="114"/>
      <c r="Q318" s="114"/>
      <c r="R318" s="114"/>
      <c r="S318" s="114"/>
      <c r="T318" s="114"/>
      <c r="U318" s="114"/>
      <c r="V318" s="114"/>
      <c r="W318" s="114"/>
      <c r="X318" s="114"/>
      <c r="Y318" s="114"/>
      <c r="Z318" s="114"/>
      <c r="AA318" s="114"/>
      <c r="AC318">
        <f t="shared" si="9"/>
        <v>0</v>
      </c>
    </row>
    <row r="319" spans="1:29" x14ac:dyDescent="0.25">
      <c r="A319" s="112">
        <v>28</v>
      </c>
      <c r="B319" s="112">
        <v>314</v>
      </c>
      <c r="C319" s="114"/>
      <c r="D319" s="114"/>
      <c r="E319" s="115"/>
      <c r="F319" s="115"/>
      <c r="G319" s="115"/>
      <c r="H319" s="114"/>
      <c r="I319" s="114"/>
      <c r="J319" s="114"/>
      <c r="K319" s="114"/>
      <c r="L319" s="114"/>
      <c r="M319" s="114"/>
      <c r="N319" s="114"/>
      <c r="P319" s="114"/>
      <c r="Q319" s="114"/>
      <c r="R319" s="114"/>
      <c r="S319" s="114"/>
      <c r="T319" s="114"/>
      <c r="U319" s="114"/>
      <c r="V319" s="114"/>
      <c r="W319" s="114"/>
      <c r="X319" s="114"/>
      <c r="Y319" s="114"/>
      <c r="Z319" s="114"/>
      <c r="AA319" s="114"/>
      <c r="AC319">
        <f t="shared" si="9"/>
        <v>0</v>
      </c>
    </row>
    <row r="320" spans="1:29" x14ac:dyDescent="0.25">
      <c r="A320" s="112">
        <v>28</v>
      </c>
      <c r="B320" s="112">
        <v>315</v>
      </c>
      <c r="C320" s="114"/>
      <c r="D320" s="114"/>
      <c r="E320" s="115"/>
      <c r="F320" s="115"/>
      <c r="G320" s="115"/>
      <c r="H320" s="114"/>
      <c r="I320" s="114"/>
      <c r="J320" s="114"/>
      <c r="K320" s="114"/>
      <c r="L320" s="114"/>
      <c r="M320" s="114"/>
      <c r="N320" s="114"/>
      <c r="P320" s="114"/>
      <c r="Q320" s="114"/>
      <c r="R320" s="114"/>
      <c r="S320" s="114"/>
      <c r="T320" s="114"/>
      <c r="U320" s="114"/>
      <c r="V320" s="114"/>
      <c r="W320" s="114"/>
      <c r="X320" s="114"/>
      <c r="Y320" s="114"/>
      <c r="Z320" s="114"/>
      <c r="AA320" s="114"/>
      <c r="AC320">
        <f t="shared" si="9"/>
        <v>0</v>
      </c>
    </row>
    <row r="321" spans="1:29" x14ac:dyDescent="0.25">
      <c r="A321" s="112">
        <v>28</v>
      </c>
      <c r="B321" s="112">
        <v>316</v>
      </c>
      <c r="C321" s="114"/>
      <c r="D321" s="114"/>
      <c r="E321" s="115"/>
      <c r="F321" s="115"/>
      <c r="G321" s="115"/>
      <c r="H321" s="114"/>
      <c r="I321" s="114"/>
      <c r="J321" s="114"/>
      <c r="K321" s="114"/>
      <c r="L321" s="114"/>
      <c r="M321" s="114"/>
      <c r="N321" s="114"/>
      <c r="P321" s="114"/>
      <c r="Q321" s="114"/>
      <c r="R321" s="114"/>
      <c r="S321" s="114"/>
      <c r="T321" s="114"/>
      <c r="U321" s="114"/>
      <c r="V321" s="114"/>
      <c r="W321" s="114"/>
      <c r="X321" s="114"/>
      <c r="Y321" s="114"/>
      <c r="Z321" s="114"/>
      <c r="AA321" s="114"/>
      <c r="AC321">
        <f t="shared" si="9"/>
        <v>0</v>
      </c>
    </row>
    <row r="322" spans="1:29" x14ac:dyDescent="0.25">
      <c r="A322" s="112">
        <v>28</v>
      </c>
      <c r="B322" s="112">
        <v>317</v>
      </c>
      <c r="C322" s="114"/>
      <c r="D322" s="114"/>
      <c r="E322" s="115"/>
      <c r="F322" s="115"/>
      <c r="G322" s="115"/>
      <c r="H322" s="114"/>
      <c r="I322" s="114"/>
      <c r="J322" s="114"/>
      <c r="K322" s="114"/>
      <c r="L322" s="114"/>
      <c r="M322" s="114"/>
      <c r="N322" s="114"/>
      <c r="P322" s="114"/>
      <c r="Q322" s="114"/>
      <c r="R322" s="114"/>
      <c r="S322" s="114"/>
      <c r="T322" s="114"/>
      <c r="U322" s="114"/>
      <c r="V322" s="114"/>
      <c r="W322" s="114"/>
      <c r="X322" s="114"/>
      <c r="Y322" s="114"/>
      <c r="Z322" s="114"/>
      <c r="AA322" s="114"/>
      <c r="AC322">
        <f t="shared" si="9"/>
        <v>0</v>
      </c>
    </row>
    <row r="323" spans="1:29" x14ac:dyDescent="0.25">
      <c r="A323" s="112">
        <v>28</v>
      </c>
      <c r="B323" s="112">
        <v>318</v>
      </c>
      <c r="C323" s="114"/>
      <c r="D323" s="114"/>
      <c r="E323" s="115"/>
      <c r="F323" s="115"/>
      <c r="G323" s="115"/>
      <c r="H323" s="114"/>
      <c r="I323" s="114"/>
      <c r="J323" s="114"/>
      <c r="K323" s="114"/>
      <c r="L323" s="114"/>
      <c r="M323" s="114"/>
      <c r="N323" s="114"/>
      <c r="P323" s="114"/>
      <c r="Q323" s="114"/>
      <c r="R323" s="114"/>
      <c r="S323" s="114"/>
      <c r="T323" s="114"/>
      <c r="U323" s="114"/>
      <c r="V323" s="114"/>
      <c r="W323" s="114"/>
      <c r="X323" s="114"/>
      <c r="Y323" s="114"/>
      <c r="Z323" s="114"/>
      <c r="AA323" s="114"/>
      <c r="AC323">
        <f t="shared" si="9"/>
        <v>0</v>
      </c>
    </row>
    <row r="324" spans="1:29" x14ac:dyDescent="0.25">
      <c r="A324" s="112">
        <v>28</v>
      </c>
      <c r="B324" s="112">
        <v>319</v>
      </c>
      <c r="C324" s="114"/>
      <c r="D324" s="114"/>
      <c r="E324" s="115"/>
      <c r="F324" s="115"/>
      <c r="G324" s="115"/>
      <c r="H324" s="114"/>
      <c r="I324" s="114"/>
      <c r="J324" s="114"/>
      <c r="K324" s="114"/>
      <c r="L324" s="114"/>
      <c r="M324" s="114"/>
      <c r="N324" s="114"/>
      <c r="P324" s="114"/>
      <c r="Q324" s="114"/>
      <c r="R324" s="114"/>
      <c r="S324" s="114"/>
      <c r="T324" s="114"/>
      <c r="U324" s="114"/>
      <c r="V324" s="114"/>
      <c r="W324" s="114"/>
      <c r="X324" s="114"/>
      <c r="Y324" s="114"/>
      <c r="Z324" s="114"/>
      <c r="AA324" s="114"/>
      <c r="AC324">
        <f t="shared" si="9"/>
        <v>0</v>
      </c>
    </row>
    <row r="325" spans="1:29" x14ac:dyDescent="0.25">
      <c r="A325" s="112">
        <v>30</v>
      </c>
      <c r="B325" s="112">
        <v>320</v>
      </c>
      <c r="C325" s="114"/>
      <c r="D325" s="114"/>
      <c r="E325" s="115"/>
      <c r="F325" s="115"/>
      <c r="G325" s="115"/>
      <c r="H325" s="114"/>
      <c r="I325" s="114"/>
      <c r="J325" s="114"/>
      <c r="K325" s="114"/>
      <c r="L325" s="114"/>
      <c r="M325" s="114"/>
      <c r="N325" s="114"/>
      <c r="P325" s="114"/>
      <c r="Q325" s="114"/>
      <c r="R325" s="114"/>
      <c r="S325" s="114"/>
      <c r="T325" s="114"/>
      <c r="U325" s="114"/>
      <c r="V325" s="114"/>
      <c r="W325" s="114"/>
      <c r="X325" s="114"/>
      <c r="Y325" s="114"/>
      <c r="Z325" s="114"/>
      <c r="AA325" s="114"/>
      <c r="AC325">
        <f t="shared" si="9"/>
        <v>0</v>
      </c>
    </row>
    <row r="326" spans="1:29" x14ac:dyDescent="0.25">
      <c r="A326" s="112">
        <v>30</v>
      </c>
      <c r="B326" s="112">
        <v>321</v>
      </c>
      <c r="C326" s="114"/>
      <c r="D326" s="114"/>
      <c r="E326" s="115"/>
      <c r="F326" s="115"/>
      <c r="G326" s="115"/>
      <c r="H326" s="114"/>
      <c r="I326" s="114"/>
      <c r="J326" s="114"/>
      <c r="K326" s="114"/>
      <c r="L326" s="114"/>
      <c r="M326" s="114"/>
      <c r="N326" s="114"/>
      <c r="P326" s="114"/>
      <c r="Q326" s="114"/>
      <c r="R326" s="114"/>
      <c r="S326" s="114"/>
      <c r="T326" s="114"/>
      <c r="U326" s="114"/>
      <c r="V326" s="114"/>
      <c r="W326" s="114"/>
      <c r="X326" s="114"/>
      <c r="Y326" s="114"/>
      <c r="Z326" s="114"/>
      <c r="AA326" s="114"/>
      <c r="AC326">
        <f t="shared" si="9"/>
        <v>0</v>
      </c>
    </row>
    <row r="327" spans="1:29" x14ac:dyDescent="0.25">
      <c r="A327" s="112">
        <v>30</v>
      </c>
      <c r="B327" s="112">
        <v>322</v>
      </c>
      <c r="C327" s="114"/>
      <c r="D327" s="114"/>
      <c r="E327" s="115"/>
      <c r="F327" s="115"/>
      <c r="G327" s="115"/>
      <c r="H327" s="114"/>
      <c r="I327" s="114"/>
      <c r="J327" s="114"/>
      <c r="K327" s="114"/>
      <c r="L327" s="114"/>
      <c r="M327" s="114"/>
      <c r="N327" s="114"/>
      <c r="P327" s="114"/>
      <c r="Q327" s="114"/>
      <c r="R327" s="114"/>
      <c r="S327" s="114"/>
      <c r="T327" s="114"/>
      <c r="U327" s="114"/>
      <c r="V327" s="114"/>
      <c r="W327" s="114"/>
      <c r="X327" s="114"/>
      <c r="Y327" s="114"/>
      <c r="Z327" s="114"/>
      <c r="AA327" s="114"/>
      <c r="AC327">
        <f t="shared" si="9"/>
        <v>0</v>
      </c>
    </row>
    <row r="328" spans="1:29" x14ac:dyDescent="0.25">
      <c r="A328" s="112">
        <v>30</v>
      </c>
      <c r="B328" s="112">
        <v>323</v>
      </c>
      <c r="C328" s="114"/>
      <c r="D328" s="114"/>
      <c r="E328" s="115"/>
      <c r="F328" s="115"/>
      <c r="G328" s="115"/>
      <c r="H328" s="114"/>
      <c r="I328" s="114"/>
      <c r="J328" s="114"/>
      <c r="K328" s="114"/>
      <c r="L328" s="114"/>
      <c r="M328" s="114"/>
      <c r="N328" s="114"/>
      <c r="P328" s="114"/>
      <c r="Q328" s="114"/>
      <c r="R328" s="114"/>
      <c r="S328" s="114"/>
      <c r="T328" s="114"/>
      <c r="U328" s="114"/>
      <c r="V328" s="114"/>
      <c r="W328" s="114"/>
      <c r="X328" s="114"/>
      <c r="Y328" s="114"/>
      <c r="Z328" s="114"/>
      <c r="AA328" s="114"/>
      <c r="AC328">
        <f t="shared" si="9"/>
        <v>0</v>
      </c>
    </row>
    <row r="329" spans="1:29" x14ac:dyDescent="0.25">
      <c r="A329" s="112">
        <v>30</v>
      </c>
      <c r="B329" s="112">
        <v>324</v>
      </c>
      <c r="C329" s="114"/>
      <c r="D329" s="114"/>
      <c r="E329" s="115"/>
      <c r="F329" s="115"/>
      <c r="G329" s="115"/>
      <c r="H329" s="114"/>
      <c r="I329" s="114"/>
      <c r="J329" s="114"/>
      <c r="K329" s="114"/>
      <c r="L329" s="114"/>
      <c r="M329" s="114"/>
      <c r="N329" s="114"/>
      <c r="P329" s="114"/>
      <c r="Q329" s="114"/>
      <c r="R329" s="114"/>
      <c r="S329" s="114"/>
      <c r="T329" s="114"/>
      <c r="U329" s="114"/>
      <c r="V329" s="114"/>
      <c r="W329" s="114"/>
      <c r="X329" s="114"/>
      <c r="Y329" s="114"/>
      <c r="Z329" s="114"/>
      <c r="AA329" s="114"/>
      <c r="AC329">
        <f t="shared" si="9"/>
        <v>0</v>
      </c>
    </row>
    <row r="330" spans="1:29" x14ac:dyDescent="0.25">
      <c r="A330" s="112">
        <v>30</v>
      </c>
      <c r="B330" s="112">
        <v>325</v>
      </c>
      <c r="C330" s="114"/>
      <c r="D330" s="114"/>
      <c r="E330" s="115"/>
      <c r="F330" s="115"/>
      <c r="G330" s="115"/>
      <c r="H330" s="114"/>
      <c r="I330" s="114"/>
      <c r="J330" s="114"/>
      <c r="K330" s="114"/>
      <c r="L330" s="114"/>
      <c r="M330" s="114"/>
      <c r="N330" s="114"/>
      <c r="P330" s="114"/>
      <c r="Q330" s="114"/>
      <c r="R330" s="114"/>
      <c r="S330" s="114"/>
      <c r="T330" s="114"/>
      <c r="U330" s="114"/>
      <c r="V330" s="114"/>
      <c r="W330" s="114"/>
      <c r="X330" s="114"/>
      <c r="Y330" s="114"/>
      <c r="Z330" s="114"/>
      <c r="AA330" s="114"/>
      <c r="AC330">
        <f t="shared" si="9"/>
        <v>0</v>
      </c>
    </row>
    <row r="331" spans="1:29" x14ac:dyDescent="0.25">
      <c r="A331" s="112">
        <v>30</v>
      </c>
      <c r="B331" s="112">
        <v>326</v>
      </c>
      <c r="C331" s="114"/>
      <c r="D331" s="114"/>
      <c r="E331" s="115"/>
      <c r="F331" s="115"/>
      <c r="G331" s="115"/>
      <c r="H331" s="114"/>
      <c r="I331" s="114"/>
      <c r="J331" s="114"/>
      <c r="K331" s="114"/>
      <c r="L331" s="114"/>
      <c r="M331" s="114"/>
      <c r="N331" s="114"/>
      <c r="P331" s="114"/>
      <c r="Q331" s="114"/>
      <c r="R331" s="114"/>
      <c r="S331" s="114"/>
      <c r="T331" s="114"/>
      <c r="U331" s="114"/>
      <c r="V331" s="114"/>
      <c r="W331" s="114"/>
      <c r="X331" s="114"/>
      <c r="Y331" s="114"/>
      <c r="Z331" s="114"/>
      <c r="AA331" s="114"/>
      <c r="AC331">
        <f t="shared" si="9"/>
        <v>0</v>
      </c>
    </row>
    <row r="332" spans="1:29" x14ac:dyDescent="0.25">
      <c r="A332" s="112">
        <v>30</v>
      </c>
      <c r="B332" s="112">
        <v>327</v>
      </c>
      <c r="C332" s="114"/>
      <c r="D332" s="114"/>
      <c r="E332" s="115"/>
      <c r="F332" s="115"/>
      <c r="G332" s="115"/>
      <c r="H332" s="114"/>
      <c r="I332" s="114"/>
      <c r="J332" s="114"/>
      <c r="K332" s="114"/>
      <c r="L332" s="114"/>
      <c r="M332" s="114"/>
      <c r="N332" s="114"/>
      <c r="P332" s="114"/>
      <c r="Q332" s="114"/>
      <c r="R332" s="114"/>
      <c r="S332" s="114"/>
      <c r="T332" s="114"/>
      <c r="U332" s="114"/>
      <c r="V332" s="114"/>
      <c r="W332" s="114"/>
      <c r="X332" s="114"/>
      <c r="Y332" s="114"/>
      <c r="Z332" s="114"/>
      <c r="AA332" s="114"/>
      <c r="AC332">
        <f t="shared" si="9"/>
        <v>0</v>
      </c>
    </row>
    <row r="333" spans="1:29" x14ac:dyDescent="0.25">
      <c r="A333" s="112">
        <v>30</v>
      </c>
      <c r="B333" s="112">
        <v>328</v>
      </c>
      <c r="C333" s="114"/>
      <c r="D333" s="114"/>
      <c r="E333" s="115"/>
      <c r="F333" s="115"/>
      <c r="G333" s="115"/>
      <c r="H333" s="114"/>
      <c r="I333" s="114"/>
      <c r="J333" s="114"/>
      <c r="K333" s="114"/>
      <c r="L333" s="114"/>
      <c r="M333" s="114"/>
      <c r="N333" s="114"/>
      <c r="P333" s="114"/>
      <c r="Q333" s="114"/>
      <c r="R333" s="114"/>
      <c r="S333" s="114"/>
      <c r="T333" s="114"/>
      <c r="U333" s="114"/>
      <c r="V333" s="114"/>
      <c r="W333" s="114"/>
      <c r="X333" s="114"/>
      <c r="Y333" s="114"/>
      <c r="Z333" s="114"/>
      <c r="AA333" s="114"/>
      <c r="AC333">
        <f t="shared" si="9"/>
        <v>0</v>
      </c>
    </row>
    <row r="334" spans="1:29" x14ac:dyDescent="0.25">
      <c r="A334" s="112">
        <v>30</v>
      </c>
      <c r="B334" s="112">
        <v>329</v>
      </c>
      <c r="C334" s="114"/>
      <c r="D334" s="114"/>
      <c r="E334" s="115"/>
      <c r="F334" s="115"/>
      <c r="G334" s="115"/>
      <c r="H334" s="114"/>
      <c r="I334" s="114"/>
      <c r="J334" s="114"/>
      <c r="K334" s="114"/>
      <c r="L334" s="114"/>
      <c r="M334" s="114"/>
      <c r="N334" s="114"/>
      <c r="P334" s="114"/>
      <c r="Q334" s="114"/>
      <c r="R334" s="114"/>
      <c r="S334" s="114"/>
      <c r="T334" s="114"/>
      <c r="U334" s="114"/>
      <c r="V334" s="114"/>
      <c r="W334" s="114"/>
      <c r="X334" s="114"/>
      <c r="Y334" s="114"/>
      <c r="Z334" s="114"/>
      <c r="AA334" s="114"/>
      <c r="AC334">
        <f t="shared" si="9"/>
        <v>0</v>
      </c>
    </row>
    <row r="335" spans="1:29" x14ac:dyDescent="0.25">
      <c r="A335" s="112">
        <v>30</v>
      </c>
      <c r="B335" s="112">
        <v>330</v>
      </c>
      <c r="C335" s="114"/>
      <c r="D335" s="114"/>
      <c r="E335" s="115"/>
      <c r="F335" s="115"/>
      <c r="G335" s="115"/>
      <c r="H335" s="114"/>
      <c r="I335" s="114"/>
      <c r="J335" s="114"/>
      <c r="K335" s="114"/>
      <c r="L335" s="114"/>
      <c r="M335" s="114"/>
      <c r="N335" s="114"/>
      <c r="P335" s="114"/>
      <c r="Q335" s="114"/>
      <c r="R335" s="114"/>
      <c r="S335" s="114"/>
      <c r="T335" s="114"/>
      <c r="U335" s="114"/>
      <c r="V335" s="114"/>
      <c r="W335" s="114"/>
      <c r="X335" s="114"/>
      <c r="Y335" s="114"/>
      <c r="Z335" s="114"/>
      <c r="AA335" s="114"/>
      <c r="AC335">
        <f t="shared" si="9"/>
        <v>0</v>
      </c>
    </row>
    <row r="336" spans="1:29" x14ac:dyDescent="0.25">
      <c r="A336" s="112">
        <v>30</v>
      </c>
      <c r="B336" s="112">
        <v>331</v>
      </c>
      <c r="C336" s="114"/>
      <c r="D336" s="114"/>
      <c r="E336" s="115"/>
      <c r="F336" s="115"/>
      <c r="G336" s="115"/>
      <c r="H336" s="114"/>
      <c r="I336" s="114"/>
      <c r="J336" s="114"/>
      <c r="K336" s="114"/>
      <c r="L336" s="114"/>
      <c r="M336" s="114"/>
      <c r="N336" s="114"/>
      <c r="P336" s="114"/>
      <c r="Q336" s="114"/>
      <c r="R336" s="114"/>
      <c r="S336" s="114"/>
      <c r="T336" s="114"/>
      <c r="U336" s="114"/>
      <c r="V336" s="114"/>
      <c r="W336" s="114"/>
      <c r="X336" s="114"/>
      <c r="Y336" s="114"/>
      <c r="Z336" s="114"/>
      <c r="AA336" s="114"/>
      <c r="AC336">
        <f t="shared" si="9"/>
        <v>0</v>
      </c>
    </row>
    <row r="337" spans="1:29" x14ac:dyDescent="0.25">
      <c r="A337" s="112">
        <v>30</v>
      </c>
      <c r="B337" s="112">
        <v>332</v>
      </c>
      <c r="C337" s="114"/>
      <c r="D337" s="114"/>
      <c r="E337" s="115"/>
      <c r="F337" s="115"/>
      <c r="G337" s="115"/>
      <c r="H337" s="114"/>
      <c r="I337" s="114"/>
      <c r="J337" s="114"/>
      <c r="K337" s="114"/>
      <c r="L337" s="114"/>
      <c r="M337" s="114"/>
      <c r="N337" s="114"/>
      <c r="P337" s="114"/>
      <c r="Q337" s="114"/>
      <c r="R337" s="114"/>
      <c r="S337" s="114"/>
      <c r="T337" s="114"/>
      <c r="U337" s="114"/>
      <c r="V337" s="114"/>
      <c r="W337" s="114"/>
      <c r="X337" s="114"/>
      <c r="Y337" s="114"/>
      <c r="Z337" s="114"/>
      <c r="AA337" s="114"/>
      <c r="AC337">
        <f t="shared" si="9"/>
        <v>0</v>
      </c>
    </row>
    <row r="338" spans="1:29" x14ac:dyDescent="0.25">
      <c r="A338">
        <v>30</v>
      </c>
      <c r="B338" s="112">
        <v>333</v>
      </c>
      <c r="C338" s="115"/>
      <c r="D338" s="115"/>
      <c r="E338" s="115"/>
      <c r="F338" s="115"/>
      <c r="G338" s="115"/>
      <c r="H338" s="114"/>
      <c r="I338" s="114"/>
      <c r="J338" s="114"/>
      <c r="K338" s="114"/>
      <c r="L338" s="114"/>
      <c r="M338" s="114"/>
      <c r="N338" s="114"/>
      <c r="P338" s="114"/>
      <c r="Q338" s="114"/>
      <c r="R338" s="114"/>
      <c r="S338" s="114"/>
      <c r="T338" s="114"/>
      <c r="U338" s="114"/>
      <c r="V338" s="114"/>
      <c r="W338" s="114"/>
      <c r="X338" s="114"/>
      <c r="Y338" s="114"/>
      <c r="Z338" s="114"/>
      <c r="AA338" s="114"/>
    </row>
    <row r="339" spans="1:29" x14ac:dyDescent="0.25">
      <c r="A339">
        <v>30</v>
      </c>
      <c r="B339" s="112">
        <v>334</v>
      </c>
      <c r="C339" s="115"/>
      <c r="D339" s="115"/>
      <c r="E339" s="115"/>
      <c r="F339" s="115"/>
      <c r="G339" s="115"/>
      <c r="H339" s="114"/>
      <c r="I339" s="114"/>
      <c r="J339" s="114"/>
      <c r="K339" s="114"/>
      <c r="L339" s="114"/>
      <c r="M339" s="114"/>
      <c r="N339" s="114"/>
      <c r="P339" s="114"/>
      <c r="Q339" s="114"/>
      <c r="R339" s="114"/>
      <c r="S339" s="114"/>
      <c r="T339" s="114"/>
      <c r="U339" s="114"/>
      <c r="V339" s="114"/>
      <c r="W339" s="114"/>
      <c r="X339" s="114"/>
      <c r="Y339" s="114"/>
      <c r="Z339" s="114"/>
      <c r="AA339" s="114"/>
    </row>
    <row r="340" spans="1:29" x14ac:dyDescent="0.25">
      <c r="A340">
        <v>30</v>
      </c>
      <c r="B340" s="112">
        <v>335</v>
      </c>
      <c r="C340" s="115"/>
      <c r="D340" s="115"/>
      <c r="E340" s="115"/>
      <c r="F340" s="115"/>
      <c r="G340" s="115"/>
      <c r="H340" s="114"/>
      <c r="I340" s="114"/>
      <c r="J340" s="114"/>
      <c r="K340" s="114"/>
      <c r="L340" s="114"/>
      <c r="M340" s="114"/>
      <c r="N340" s="114"/>
      <c r="P340" s="114"/>
      <c r="Q340" s="114"/>
      <c r="R340" s="114"/>
      <c r="S340" s="114"/>
      <c r="T340" s="114"/>
      <c r="U340" s="114"/>
      <c r="V340" s="114"/>
      <c r="W340" s="114"/>
      <c r="X340" s="114"/>
      <c r="Y340" s="114"/>
      <c r="Z340" s="114"/>
      <c r="AA340" s="114"/>
    </row>
    <row r="341" spans="1:29" x14ac:dyDescent="0.25">
      <c r="A341">
        <v>30</v>
      </c>
      <c r="B341" s="112">
        <v>336</v>
      </c>
      <c r="C341" s="115"/>
      <c r="D341" s="115"/>
      <c r="E341" s="115"/>
      <c r="F341" s="115"/>
      <c r="G341" s="115"/>
      <c r="H341" s="114"/>
      <c r="I341" s="114"/>
      <c r="J341" s="114"/>
      <c r="K341" s="114"/>
      <c r="L341" s="114"/>
      <c r="M341" s="114"/>
      <c r="N341" s="114"/>
      <c r="P341" s="114"/>
      <c r="Q341" s="114"/>
      <c r="R341" s="114"/>
      <c r="S341" s="114"/>
      <c r="T341" s="114"/>
      <c r="U341" s="114"/>
      <c r="V341" s="114"/>
      <c r="W341" s="114"/>
      <c r="X341" s="114"/>
      <c r="Y341" s="114"/>
      <c r="Z341" s="114"/>
      <c r="AA341" s="114"/>
    </row>
    <row r="342" spans="1:29" x14ac:dyDescent="0.25">
      <c r="A342">
        <v>30</v>
      </c>
      <c r="B342" s="112">
        <v>337</v>
      </c>
      <c r="C342" s="115"/>
      <c r="D342" s="115"/>
      <c r="E342" s="115"/>
      <c r="F342" s="115"/>
      <c r="G342" s="115"/>
      <c r="H342" s="114"/>
      <c r="I342" s="114"/>
      <c r="J342" s="114"/>
      <c r="K342" s="114"/>
      <c r="L342" s="114"/>
      <c r="M342" s="114"/>
      <c r="N342" s="114"/>
      <c r="P342" s="114"/>
      <c r="Q342" s="114"/>
      <c r="R342" s="114"/>
      <c r="S342" s="114"/>
      <c r="T342" s="114"/>
      <c r="U342" s="114"/>
      <c r="V342" s="114"/>
      <c r="W342" s="114"/>
      <c r="X342" s="114"/>
      <c r="Y342" s="114"/>
      <c r="Z342" s="114"/>
      <c r="AA342" s="114"/>
    </row>
    <row r="343" spans="1:29" x14ac:dyDescent="0.25">
      <c r="A343">
        <v>30</v>
      </c>
      <c r="B343" s="112">
        <v>338</v>
      </c>
      <c r="C343" s="115"/>
      <c r="D343" s="115"/>
      <c r="E343" s="115"/>
      <c r="F343" s="115"/>
      <c r="G343" s="115"/>
      <c r="H343" s="114"/>
      <c r="I343" s="114"/>
      <c r="J343" s="114"/>
      <c r="K343" s="114"/>
      <c r="L343" s="114"/>
      <c r="M343" s="114"/>
      <c r="N343" s="114"/>
      <c r="P343" s="114"/>
      <c r="Q343" s="114"/>
      <c r="R343" s="114"/>
      <c r="S343" s="114"/>
      <c r="T343" s="114"/>
      <c r="U343" s="114"/>
      <c r="V343" s="114"/>
      <c r="W343" s="114"/>
      <c r="X343" s="114"/>
      <c r="Y343" s="114"/>
      <c r="Z343" s="114"/>
      <c r="AA343" s="114"/>
    </row>
    <row r="344" spans="1:29" x14ac:dyDescent="0.25">
      <c r="A344">
        <v>30</v>
      </c>
      <c r="B344" s="112">
        <v>339</v>
      </c>
      <c r="C344" s="115"/>
      <c r="D344" s="115"/>
      <c r="E344" s="115"/>
      <c r="F344" s="115"/>
      <c r="G344" s="115"/>
      <c r="H344" s="114"/>
      <c r="I344" s="114"/>
      <c r="J344" s="114"/>
      <c r="K344" s="114"/>
      <c r="L344" s="114"/>
      <c r="M344" s="114"/>
      <c r="N344" s="114"/>
      <c r="P344" s="114"/>
      <c r="Q344" s="114"/>
      <c r="R344" s="114"/>
      <c r="S344" s="114"/>
      <c r="T344" s="114"/>
      <c r="U344" s="114"/>
      <c r="V344" s="114"/>
      <c r="W344" s="114"/>
      <c r="X344" s="114"/>
      <c r="Y344" s="114"/>
      <c r="Z344" s="114"/>
      <c r="AA344" s="114"/>
    </row>
    <row r="345" spans="1:29" x14ac:dyDescent="0.25">
      <c r="A345">
        <v>30</v>
      </c>
      <c r="B345" s="112">
        <v>340</v>
      </c>
      <c r="C345" s="115"/>
      <c r="D345" s="115"/>
      <c r="E345" s="115"/>
      <c r="F345" s="115"/>
      <c r="G345" s="115"/>
      <c r="H345" s="114"/>
      <c r="I345" s="114"/>
      <c r="J345" s="114"/>
      <c r="K345" s="114"/>
      <c r="L345" s="114"/>
      <c r="M345" s="114"/>
      <c r="N345" s="114"/>
      <c r="P345" s="114"/>
      <c r="Q345" s="114"/>
      <c r="R345" s="114"/>
      <c r="S345" s="114"/>
      <c r="T345" s="114"/>
      <c r="U345" s="114"/>
      <c r="V345" s="114"/>
      <c r="W345" s="114"/>
      <c r="X345" s="114"/>
      <c r="Y345" s="114"/>
      <c r="Z345" s="114"/>
      <c r="AA345" s="114"/>
    </row>
    <row r="346" spans="1:29" x14ac:dyDescent="0.25">
      <c r="A346">
        <v>30</v>
      </c>
      <c r="B346" s="112">
        <v>341</v>
      </c>
      <c r="C346" s="115"/>
      <c r="D346" s="115"/>
      <c r="E346" s="115"/>
      <c r="F346" s="115"/>
      <c r="G346" s="115"/>
      <c r="H346" s="114"/>
      <c r="I346" s="114"/>
      <c r="J346" s="114"/>
      <c r="K346" s="114"/>
      <c r="L346" s="114"/>
      <c r="M346" s="114"/>
      <c r="N346" s="114"/>
      <c r="P346" s="114"/>
      <c r="Q346" s="114"/>
      <c r="R346" s="114"/>
      <c r="S346" s="114"/>
      <c r="T346" s="114"/>
      <c r="U346" s="114"/>
      <c r="V346" s="114"/>
      <c r="W346" s="114"/>
      <c r="X346" s="114"/>
      <c r="Y346" s="114"/>
      <c r="Z346" s="114"/>
      <c r="AA346" s="114"/>
    </row>
    <row r="347" spans="1:29" x14ac:dyDescent="0.25">
      <c r="A347">
        <v>31</v>
      </c>
      <c r="B347" s="112">
        <v>342</v>
      </c>
      <c r="C347" s="115"/>
      <c r="D347" s="115"/>
      <c r="E347" s="115"/>
      <c r="F347" s="115"/>
      <c r="G347" s="115"/>
      <c r="H347" s="114"/>
      <c r="I347" s="114"/>
      <c r="J347" s="114"/>
      <c r="K347" s="114"/>
      <c r="L347" s="114"/>
      <c r="M347" s="114"/>
      <c r="N347" s="114"/>
      <c r="P347" s="114"/>
      <c r="Q347" s="114"/>
      <c r="R347" s="114"/>
      <c r="S347" s="114"/>
      <c r="T347" s="114"/>
      <c r="U347" s="114"/>
      <c r="V347" s="114"/>
      <c r="W347" s="114"/>
      <c r="X347" s="114"/>
      <c r="Y347" s="114"/>
      <c r="Z347" s="114"/>
      <c r="AA347" s="114"/>
    </row>
    <row r="348" spans="1:29" x14ac:dyDescent="0.25">
      <c r="A348">
        <v>15</v>
      </c>
      <c r="B348" s="112">
        <v>343</v>
      </c>
      <c r="C348" s="115"/>
      <c r="D348" s="115"/>
      <c r="E348" s="115"/>
      <c r="F348" s="115"/>
      <c r="G348" s="115"/>
      <c r="H348" s="114"/>
      <c r="I348" s="114"/>
      <c r="J348" s="114"/>
      <c r="K348" s="114"/>
      <c r="L348" s="114"/>
      <c r="M348" s="114"/>
      <c r="N348" s="114"/>
      <c r="P348" s="114"/>
      <c r="Q348" s="114"/>
      <c r="R348" s="114"/>
      <c r="S348" s="114"/>
      <c r="T348" s="114"/>
      <c r="U348" s="114"/>
      <c r="V348" s="114"/>
      <c r="W348" s="114"/>
      <c r="X348" s="114"/>
      <c r="Y348" s="114"/>
      <c r="Z348" s="114"/>
      <c r="AA348" s="114"/>
    </row>
    <row r="349" spans="1:29" x14ac:dyDescent="0.25">
      <c r="A349">
        <v>15</v>
      </c>
      <c r="B349" s="112">
        <v>344</v>
      </c>
      <c r="C349" s="115"/>
      <c r="D349" s="115"/>
      <c r="E349" s="115"/>
      <c r="F349" s="115"/>
      <c r="G349" s="115"/>
      <c r="H349" s="114"/>
      <c r="I349" s="114"/>
      <c r="J349" s="114"/>
      <c r="K349" s="114"/>
      <c r="L349" s="114"/>
      <c r="M349" s="114"/>
      <c r="N349" s="114"/>
      <c r="P349" s="114"/>
      <c r="Q349" s="114"/>
      <c r="R349" s="114"/>
      <c r="S349" s="114"/>
      <c r="T349" s="114"/>
      <c r="U349" s="114"/>
      <c r="V349" s="114"/>
      <c r="W349" s="114"/>
      <c r="X349" s="114"/>
      <c r="Y349" s="114"/>
      <c r="Z349" s="114"/>
      <c r="AA349" s="114"/>
    </row>
    <row r="350" spans="1:29" x14ac:dyDescent="0.25">
      <c r="A350">
        <v>16</v>
      </c>
      <c r="B350" s="112">
        <v>345</v>
      </c>
      <c r="C350" s="115"/>
      <c r="D350" s="115"/>
      <c r="E350" s="115"/>
      <c r="F350" s="115"/>
      <c r="G350" s="115"/>
      <c r="H350" s="114"/>
      <c r="I350" s="114"/>
      <c r="J350" s="114"/>
      <c r="K350" s="114"/>
      <c r="L350" s="114"/>
      <c r="M350" s="114"/>
      <c r="N350" s="114"/>
      <c r="P350" s="114"/>
      <c r="Q350" s="114"/>
      <c r="R350" s="114"/>
      <c r="S350" s="114"/>
      <c r="T350" s="114"/>
      <c r="U350" s="114"/>
      <c r="V350" s="114"/>
      <c r="W350" s="114"/>
      <c r="X350" s="114"/>
      <c r="Y350" s="114"/>
      <c r="Z350" s="114"/>
      <c r="AA350" s="114"/>
    </row>
    <row r="351" spans="1:29" x14ac:dyDescent="0.25">
      <c r="A351">
        <v>17</v>
      </c>
      <c r="B351" s="112">
        <v>346</v>
      </c>
      <c r="C351" s="115"/>
      <c r="D351" s="115"/>
      <c r="E351" s="115"/>
      <c r="F351" s="115"/>
      <c r="G351" s="115"/>
      <c r="H351" s="114"/>
      <c r="I351" s="114"/>
      <c r="J351" s="114"/>
      <c r="K351" s="114"/>
      <c r="L351" s="114"/>
      <c r="M351" s="114"/>
      <c r="N351" s="114"/>
      <c r="P351" s="114"/>
      <c r="Q351" s="114"/>
      <c r="R351" s="114"/>
      <c r="S351" s="114"/>
      <c r="T351" s="114"/>
      <c r="U351" s="114"/>
      <c r="V351" s="114"/>
      <c r="W351" s="114"/>
      <c r="X351" s="114"/>
      <c r="Y351" s="114"/>
      <c r="Z351" s="114"/>
      <c r="AA351" s="114"/>
    </row>
    <row r="352" spans="1:29" x14ac:dyDescent="0.25">
      <c r="A352">
        <v>20</v>
      </c>
      <c r="B352" s="112">
        <v>347</v>
      </c>
      <c r="C352" s="114"/>
      <c r="D352" s="115"/>
      <c r="E352" s="115"/>
      <c r="F352" s="115"/>
      <c r="G352" s="115"/>
      <c r="H352" s="114"/>
      <c r="I352" s="114"/>
      <c r="J352" s="114"/>
      <c r="K352" s="114"/>
      <c r="L352" s="114"/>
      <c r="M352" s="114"/>
      <c r="N352" s="114"/>
      <c r="P352" s="114"/>
      <c r="Q352" s="114"/>
      <c r="R352" s="114"/>
      <c r="S352" s="114"/>
      <c r="T352" s="114"/>
      <c r="U352" s="114"/>
      <c r="V352" s="114"/>
      <c r="W352" s="114"/>
      <c r="X352" s="114"/>
      <c r="Y352" s="114"/>
      <c r="Z352" s="114"/>
      <c r="AA352" s="114"/>
    </row>
    <row r="353" spans="1:27" x14ac:dyDescent="0.25">
      <c r="A353">
        <v>26</v>
      </c>
      <c r="B353" s="112">
        <v>348</v>
      </c>
      <c r="C353" s="115"/>
      <c r="D353" s="115"/>
      <c r="E353" s="115"/>
      <c r="F353" s="115"/>
      <c r="G353" s="115"/>
      <c r="H353" s="114"/>
      <c r="I353" s="114"/>
      <c r="J353" s="114"/>
      <c r="K353" s="114"/>
      <c r="L353" s="114"/>
      <c r="M353" s="114"/>
      <c r="N353" s="114"/>
      <c r="P353" s="114"/>
      <c r="Q353" s="114"/>
      <c r="R353" s="114"/>
      <c r="S353" s="114"/>
      <c r="T353" s="114"/>
      <c r="U353" s="114"/>
      <c r="V353" s="114"/>
      <c r="W353" s="114"/>
      <c r="X353" s="114"/>
      <c r="Y353" s="114"/>
      <c r="Z353" s="114"/>
      <c r="AA353" s="114"/>
    </row>
    <row r="354" spans="1:27" x14ac:dyDescent="0.25">
      <c r="A354">
        <v>27</v>
      </c>
      <c r="B354" s="112">
        <v>349</v>
      </c>
      <c r="C354" s="115"/>
      <c r="D354" s="115"/>
      <c r="E354" s="115"/>
      <c r="F354" s="115"/>
      <c r="G354" s="115"/>
      <c r="H354" s="114"/>
      <c r="I354" s="114"/>
      <c r="J354" s="114"/>
      <c r="K354" s="114"/>
      <c r="L354" s="114"/>
      <c r="M354" s="114"/>
      <c r="N354" s="114"/>
      <c r="P354" s="114"/>
      <c r="Q354" s="114"/>
      <c r="R354" s="114"/>
      <c r="S354" s="114"/>
      <c r="T354" s="114"/>
      <c r="U354" s="114"/>
      <c r="V354" s="114"/>
      <c r="W354" s="114"/>
      <c r="X354" s="114"/>
      <c r="Y354" s="114"/>
      <c r="Z354" s="114"/>
      <c r="AA354" s="114"/>
    </row>
    <row r="355" spans="1:27" x14ac:dyDescent="0.25">
      <c r="A355">
        <v>27</v>
      </c>
      <c r="B355" s="112">
        <v>350</v>
      </c>
      <c r="C355" s="115"/>
      <c r="D355" s="115"/>
      <c r="E355" s="115"/>
      <c r="F355" s="115"/>
      <c r="G355" s="115"/>
      <c r="H355" s="114"/>
      <c r="I355" s="114"/>
      <c r="J355" s="114"/>
      <c r="K355" s="114"/>
      <c r="L355" s="114"/>
      <c r="M355" s="114"/>
      <c r="N355" s="114"/>
      <c r="P355" s="114"/>
      <c r="Q355" s="114"/>
      <c r="R355" s="114"/>
      <c r="S355" s="114"/>
      <c r="T355" s="114"/>
      <c r="U355" s="114"/>
      <c r="V355" s="114"/>
      <c r="W355" s="114"/>
      <c r="X355" s="114"/>
      <c r="Y355" s="114"/>
      <c r="Z355" s="114"/>
      <c r="AA355" s="114"/>
    </row>
    <row r="356" spans="1:27" x14ac:dyDescent="0.25">
      <c r="A356">
        <v>28</v>
      </c>
      <c r="B356" s="112">
        <v>351</v>
      </c>
      <c r="C356" s="115"/>
      <c r="D356" s="115"/>
      <c r="E356" s="115"/>
      <c r="F356" s="115"/>
      <c r="G356" s="115"/>
      <c r="H356" s="114"/>
      <c r="I356" s="114"/>
      <c r="J356" s="114"/>
      <c r="K356" s="114"/>
      <c r="L356" s="114"/>
      <c r="M356" s="114"/>
      <c r="N356" s="114"/>
      <c r="P356" s="114"/>
      <c r="Q356" s="114"/>
      <c r="R356" s="114"/>
      <c r="S356" s="114"/>
      <c r="T356" s="114"/>
      <c r="U356" s="114"/>
      <c r="V356" s="114"/>
      <c r="W356" s="114"/>
      <c r="X356" s="114"/>
      <c r="Y356" s="114"/>
      <c r="Z356" s="114"/>
      <c r="AA356" s="114"/>
    </row>
    <row r="357" spans="1:27" x14ac:dyDescent="0.25">
      <c r="A357">
        <v>28</v>
      </c>
      <c r="B357" s="112">
        <v>352</v>
      </c>
      <c r="C357" s="115"/>
      <c r="D357" s="115"/>
      <c r="E357" s="115"/>
      <c r="F357" s="115"/>
      <c r="G357" s="115"/>
      <c r="H357" s="114"/>
      <c r="I357" s="114"/>
      <c r="J357" s="114"/>
      <c r="K357" s="114"/>
      <c r="L357" s="114"/>
      <c r="M357" s="114"/>
      <c r="N357" s="114"/>
      <c r="P357" s="114"/>
      <c r="Q357" s="114"/>
      <c r="R357" s="114"/>
      <c r="S357" s="114"/>
      <c r="T357" s="114"/>
      <c r="U357" s="114"/>
      <c r="V357" s="114"/>
      <c r="W357" s="114"/>
      <c r="X357" s="114"/>
      <c r="Y357" s="114"/>
      <c r="Z357" s="114"/>
      <c r="AA357" s="114"/>
    </row>
    <row r="358" spans="1:27" x14ac:dyDescent="0.25">
      <c r="A358">
        <v>28</v>
      </c>
      <c r="B358" s="112">
        <v>353</v>
      </c>
      <c r="C358" s="115"/>
      <c r="D358" s="115"/>
      <c r="E358" s="115"/>
      <c r="F358" s="115"/>
      <c r="G358" s="115"/>
      <c r="H358" s="114"/>
      <c r="I358" s="114"/>
      <c r="J358" s="114"/>
      <c r="K358" s="114"/>
      <c r="L358" s="114"/>
      <c r="M358" s="114"/>
      <c r="N358" s="114"/>
      <c r="P358" s="114"/>
      <c r="Q358" s="114"/>
      <c r="R358" s="114"/>
      <c r="S358" s="114"/>
      <c r="T358" s="114"/>
      <c r="U358" s="114"/>
      <c r="V358" s="114"/>
      <c r="W358" s="114"/>
      <c r="X358" s="114"/>
      <c r="Y358" s="114"/>
      <c r="Z358" s="114"/>
      <c r="AA358" s="114"/>
    </row>
    <row r="359" spans="1:27" x14ac:dyDescent="0.25">
      <c r="A359">
        <v>28</v>
      </c>
      <c r="B359" s="112">
        <v>354</v>
      </c>
      <c r="C359" s="115"/>
      <c r="D359" s="115"/>
      <c r="E359" s="115"/>
      <c r="F359" s="115"/>
      <c r="G359" s="115"/>
      <c r="H359" s="114"/>
      <c r="I359" s="114"/>
      <c r="J359" s="114"/>
      <c r="K359" s="114"/>
      <c r="L359" s="114"/>
      <c r="M359" s="114"/>
      <c r="N359" s="114"/>
      <c r="P359" s="114"/>
      <c r="Q359" s="114"/>
      <c r="R359" s="114"/>
      <c r="S359" s="114"/>
      <c r="T359" s="114"/>
      <c r="U359" s="114"/>
      <c r="V359" s="114"/>
      <c r="W359" s="114"/>
      <c r="X359" s="114"/>
      <c r="Y359" s="114"/>
      <c r="Z359" s="114"/>
      <c r="AA359" s="114"/>
    </row>
    <row r="360" spans="1:27" x14ac:dyDescent="0.25">
      <c r="A360">
        <v>28</v>
      </c>
      <c r="B360" s="112">
        <v>355</v>
      </c>
      <c r="C360" s="115"/>
      <c r="D360" s="115"/>
      <c r="E360" s="115"/>
      <c r="F360" s="115"/>
      <c r="G360" s="115"/>
      <c r="H360" s="114"/>
      <c r="I360" s="114"/>
      <c r="J360" s="114"/>
      <c r="K360" s="114"/>
      <c r="L360" s="114"/>
      <c r="M360" s="114"/>
      <c r="N360" s="114"/>
      <c r="P360" s="114"/>
      <c r="Q360" s="114"/>
      <c r="R360" s="114"/>
      <c r="S360" s="114"/>
      <c r="T360" s="114"/>
      <c r="U360" s="114"/>
      <c r="V360" s="114"/>
      <c r="W360" s="114"/>
      <c r="X360" s="114"/>
      <c r="Y360" s="114"/>
      <c r="Z360" s="114"/>
      <c r="AA360" s="114"/>
    </row>
    <row r="361" spans="1:27" x14ac:dyDescent="0.25">
      <c r="A361">
        <v>28</v>
      </c>
      <c r="B361" s="112">
        <v>356</v>
      </c>
      <c r="C361" s="115"/>
      <c r="D361" s="115"/>
      <c r="E361" s="115"/>
      <c r="F361" s="115"/>
      <c r="G361" s="115"/>
      <c r="H361" s="114"/>
      <c r="I361" s="114"/>
      <c r="J361" s="114"/>
      <c r="K361" s="114"/>
      <c r="L361" s="114"/>
      <c r="M361" s="114"/>
      <c r="N361" s="114"/>
      <c r="P361" s="114"/>
      <c r="Q361" s="114"/>
      <c r="R361" s="114"/>
      <c r="S361" s="114"/>
      <c r="T361" s="114"/>
      <c r="U361" s="114"/>
      <c r="V361" s="114"/>
      <c r="W361" s="114"/>
      <c r="X361" s="114"/>
      <c r="Y361" s="114"/>
      <c r="Z361" s="114"/>
      <c r="AA361" s="114"/>
    </row>
    <row r="362" spans="1:27" x14ac:dyDescent="0.25">
      <c r="A362">
        <v>28</v>
      </c>
      <c r="B362" s="112">
        <v>357</v>
      </c>
      <c r="C362" s="115"/>
      <c r="D362" s="115"/>
      <c r="E362" s="115"/>
      <c r="F362" s="115"/>
      <c r="G362" s="115"/>
      <c r="H362" s="114"/>
      <c r="I362" s="114"/>
      <c r="J362" s="114"/>
      <c r="K362" s="114"/>
      <c r="L362" s="114"/>
      <c r="M362" s="114"/>
      <c r="N362" s="114"/>
      <c r="P362" s="114"/>
      <c r="Q362" s="114"/>
      <c r="R362" s="114"/>
      <c r="S362" s="114"/>
      <c r="T362" s="114"/>
      <c r="U362" s="114"/>
      <c r="V362" s="114"/>
      <c r="W362" s="114"/>
      <c r="X362" s="114"/>
      <c r="Y362" s="114"/>
      <c r="Z362" s="114"/>
      <c r="AA362" s="114"/>
    </row>
    <row r="363" spans="1:27" x14ac:dyDescent="0.25">
      <c r="A363">
        <v>28</v>
      </c>
      <c r="B363" s="112">
        <v>358</v>
      </c>
      <c r="C363" s="115"/>
      <c r="D363" s="115"/>
      <c r="E363" s="115"/>
      <c r="F363" s="115"/>
      <c r="G363" s="115"/>
      <c r="H363" s="114"/>
      <c r="I363" s="114"/>
      <c r="J363" s="114"/>
      <c r="K363" s="114"/>
      <c r="L363" s="114"/>
      <c r="M363" s="114"/>
      <c r="N363" s="114"/>
      <c r="P363" s="114"/>
      <c r="Q363" s="114"/>
      <c r="R363" s="114"/>
      <c r="S363" s="114"/>
      <c r="T363" s="114"/>
      <c r="U363" s="114"/>
      <c r="V363" s="114"/>
      <c r="W363" s="114"/>
      <c r="X363" s="114"/>
      <c r="Y363" s="114"/>
      <c r="Z363" s="114"/>
      <c r="AA363" s="114"/>
    </row>
    <row r="364" spans="1:27" x14ac:dyDescent="0.25">
      <c r="A364">
        <v>28</v>
      </c>
      <c r="B364" s="112">
        <v>359</v>
      </c>
      <c r="C364" s="115"/>
      <c r="D364" s="115"/>
      <c r="E364" s="115"/>
      <c r="F364" s="115"/>
      <c r="G364" s="115"/>
      <c r="H364" s="114"/>
      <c r="I364" s="114"/>
      <c r="J364" s="114"/>
      <c r="K364" s="114"/>
      <c r="L364" s="114"/>
      <c r="M364" s="114"/>
      <c r="N364" s="114"/>
      <c r="P364" s="114"/>
      <c r="Q364" s="114"/>
      <c r="R364" s="114"/>
      <c r="S364" s="114"/>
      <c r="T364" s="114"/>
      <c r="U364" s="114"/>
      <c r="V364" s="114"/>
      <c r="W364" s="114"/>
      <c r="X364" s="114"/>
      <c r="Y364" s="114"/>
      <c r="Z364" s="114"/>
      <c r="AA364" s="114"/>
    </row>
    <row r="365" spans="1:27" x14ac:dyDescent="0.25">
      <c r="A365">
        <v>28</v>
      </c>
      <c r="B365" s="112">
        <v>360</v>
      </c>
      <c r="C365" s="115"/>
      <c r="D365" s="115"/>
      <c r="E365" s="115"/>
      <c r="F365" s="115"/>
      <c r="G365" s="115"/>
      <c r="H365" s="114"/>
      <c r="I365" s="114"/>
      <c r="J365" s="114"/>
      <c r="K365" s="114"/>
      <c r="L365" s="114"/>
      <c r="M365" s="114"/>
      <c r="N365" s="114"/>
      <c r="P365" s="114"/>
      <c r="Q365" s="114"/>
      <c r="R365" s="114"/>
      <c r="S365" s="114"/>
      <c r="T365" s="114"/>
      <c r="U365" s="114"/>
      <c r="V365" s="114"/>
      <c r="W365" s="114"/>
      <c r="X365" s="114"/>
      <c r="Y365" s="114"/>
      <c r="Z365" s="114"/>
      <c r="AA365" s="114"/>
    </row>
    <row r="366" spans="1:27" x14ac:dyDescent="0.25">
      <c r="A366">
        <v>31</v>
      </c>
      <c r="B366" s="112">
        <v>361</v>
      </c>
      <c r="C366" s="115"/>
      <c r="D366" s="115"/>
      <c r="E366" s="115"/>
      <c r="F366" s="115"/>
      <c r="G366" s="115"/>
      <c r="H366" s="114"/>
      <c r="I366" s="114"/>
      <c r="J366" s="114"/>
      <c r="K366" s="114"/>
      <c r="L366" s="114"/>
      <c r="M366" s="114"/>
      <c r="N366" s="114"/>
      <c r="P366" s="114"/>
      <c r="Q366" s="114"/>
      <c r="R366" s="114"/>
      <c r="S366" s="114"/>
      <c r="T366" s="114"/>
      <c r="U366" s="114"/>
      <c r="V366" s="114"/>
      <c r="W366" s="114"/>
      <c r="X366" s="114"/>
      <c r="Y366" s="114"/>
      <c r="Z366" s="114"/>
      <c r="AA366" s="114"/>
    </row>
    <row r="367" spans="1:27" x14ac:dyDescent="0.25">
      <c r="A367" t="s">
        <v>633</v>
      </c>
      <c r="B367" s="112">
        <v>362</v>
      </c>
      <c r="C367" s="115"/>
      <c r="D367" s="115"/>
      <c r="E367" s="115"/>
      <c r="F367" s="115"/>
      <c r="G367" s="115"/>
      <c r="H367" s="114"/>
      <c r="I367" s="114"/>
      <c r="J367" s="114"/>
      <c r="K367" s="114"/>
      <c r="L367" s="114"/>
      <c r="M367" s="114"/>
      <c r="N367" s="114"/>
      <c r="P367" s="114"/>
      <c r="Q367" s="114"/>
      <c r="R367" s="114"/>
      <c r="S367" s="114"/>
      <c r="T367" s="114"/>
      <c r="U367" s="114"/>
      <c r="V367" s="114"/>
      <c r="W367" s="114"/>
      <c r="X367" s="114"/>
      <c r="Y367" s="114"/>
      <c r="Z367" s="114"/>
      <c r="AA367" s="114"/>
    </row>
    <row r="368" spans="1:27" x14ac:dyDescent="0.25">
      <c r="A368" t="s">
        <v>633</v>
      </c>
      <c r="B368" s="112">
        <v>363</v>
      </c>
      <c r="C368" s="115"/>
      <c r="D368" s="115"/>
      <c r="E368" s="115"/>
      <c r="F368" s="115"/>
      <c r="G368" s="115"/>
      <c r="H368" s="114"/>
      <c r="I368" s="114"/>
      <c r="J368" s="114"/>
      <c r="K368" s="114"/>
      <c r="L368" s="114"/>
      <c r="M368" s="114"/>
      <c r="N368" s="114"/>
      <c r="P368" s="114"/>
      <c r="Q368" s="114"/>
      <c r="R368" s="114"/>
      <c r="S368" s="114"/>
      <c r="T368" s="114"/>
      <c r="U368" s="114"/>
      <c r="V368" s="114"/>
      <c r="W368" s="114"/>
      <c r="X368" s="114"/>
      <c r="Y368" s="114"/>
      <c r="Z368" s="114"/>
      <c r="AA368" s="114"/>
    </row>
    <row r="369" spans="1:27" x14ac:dyDescent="0.25">
      <c r="A369" t="s">
        <v>633</v>
      </c>
      <c r="B369" s="112">
        <v>364</v>
      </c>
      <c r="C369" s="115"/>
      <c r="D369" s="115"/>
      <c r="E369" s="115"/>
      <c r="F369" s="115"/>
      <c r="G369" s="115"/>
      <c r="H369" s="114"/>
      <c r="I369" s="114"/>
      <c r="J369" s="114"/>
      <c r="K369" s="114"/>
      <c r="L369" s="114"/>
      <c r="M369" s="114"/>
      <c r="N369" s="114"/>
      <c r="P369" s="114"/>
      <c r="Q369" s="114"/>
      <c r="R369" s="114"/>
      <c r="S369" s="114"/>
      <c r="T369" s="114"/>
      <c r="U369" s="114"/>
      <c r="V369" s="114"/>
      <c r="W369" s="114"/>
      <c r="X369" s="114"/>
      <c r="Y369" s="114"/>
      <c r="Z369" s="114"/>
      <c r="AA369" s="114"/>
    </row>
    <row r="370" spans="1:27" x14ac:dyDescent="0.25">
      <c r="A370" t="s">
        <v>633</v>
      </c>
      <c r="B370" s="112">
        <v>365</v>
      </c>
      <c r="C370" s="115"/>
      <c r="D370" s="115"/>
      <c r="E370" s="115"/>
      <c r="F370" s="115"/>
      <c r="G370" s="115"/>
      <c r="H370" s="114"/>
      <c r="I370" s="114"/>
      <c r="J370" s="114"/>
      <c r="K370" s="114"/>
      <c r="L370" s="114"/>
      <c r="M370" s="114"/>
      <c r="N370" s="114"/>
      <c r="P370" s="114"/>
      <c r="Q370" s="114"/>
      <c r="R370" s="114"/>
      <c r="S370" s="114"/>
      <c r="T370" s="114"/>
      <c r="U370" s="114"/>
      <c r="V370" s="114"/>
      <c r="W370" s="114"/>
      <c r="X370" s="114"/>
      <c r="Y370" s="114"/>
      <c r="Z370" s="114"/>
      <c r="AA370" s="114"/>
    </row>
    <row r="371" spans="1:27" x14ac:dyDescent="0.25">
      <c r="B371" s="112"/>
      <c r="C371" s="112"/>
      <c r="D371" s="112"/>
      <c r="E371" s="112"/>
      <c r="F371" s="112"/>
      <c r="G371" s="112"/>
    </row>
    <row r="372" spans="1:27" x14ac:dyDescent="0.25">
      <c r="B372" s="112"/>
      <c r="C372" s="112"/>
      <c r="D372" s="112"/>
      <c r="E372" s="112"/>
      <c r="F372" s="112"/>
      <c r="G372" s="112"/>
    </row>
    <row r="373" spans="1:27" x14ac:dyDescent="0.25">
      <c r="B373" s="112"/>
      <c r="C373" s="112"/>
      <c r="D373" s="112"/>
      <c r="E373" s="112"/>
      <c r="F373" s="112"/>
      <c r="G373" s="112"/>
    </row>
    <row r="374" spans="1:27" x14ac:dyDescent="0.25">
      <c r="B374" s="112"/>
      <c r="C374" s="112"/>
      <c r="D374" s="112"/>
      <c r="E374" s="112"/>
      <c r="F374" s="112"/>
      <c r="G374" s="112"/>
    </row>
    <row r="375" spans="1:27" x14ac:dyDescent="0.25">
      <c r="B375" s="112"/>
      <c r="C375" s="112"/>
      <c r="D375" s="112"/>
      <c r="E375" s="112"/>
      <c r="F375" s="112"/>
      <c r="G375" s="112"/>
    </row>
    <row r="376" spans="1:27" x14ac:dyDescent="0.25">
      <c r="B376" s="112"/>
      <c r="C376" s="112"/>
      <c r="D376" s="112"/>
      <c r="E376" s="112"/>
      <c r="F376" s="112"/>
      <c r="G376" s="112"/>
    </row>
    <row r="377" spans="1:27" x14ac:dyDescent="0.25">
      <c r="B377" s="112"/>
      <c r="C377" s="112"/>
      <c r="D377" s="112"/>
      <c r="E377" s="112"/>
      <c r="F377" s="112"/>
      <c r="G377" s="112"/>
    </row>
    <row r="378" spans="1:27" x14ac:dyDescent="0.25">
      <c r="B378" s="112"/>
      <c r="C378" s="112"/>
      <c r="D378" s="112"/>
      <c r="E378" s="112"/>
      <c r="F378" s="112"/>
      <c r="G378" s="112"/>
    </row>
    <row r="379" spans="1:27" x14ac:dyDescent="0.25">
      <c r="B379" s="112"/>
      <c r="C379" s="112"/>
      <c r="D379" s="112"/>
      <c r="E379" s="112"/>
      <c r="F379" s="112"/>
      <c r="G379" s="112"/>
    </row>
    <row r="380" spans="1:27" x14ac:dyDescent="0.25">
      <c r="B380" s="112"/>
      <c r="C380" s="112"/>
      <c r="D380" s="112"/>
      <c r="E380" s="112"/>
      <c r="F380" s="112"/>
      <c r="G380" s="112"/>
    </row>
    <row r="381" spans="1:27" x14ac:dyDescent="0.25">
      <c r="B381" s="112"/>
      <c r="C381" s="112"/>
      <c r="D381" s="112"/>
      <c r="E381" s="112"/>
      <c r="F381" s="112"/>
      <c r="G381" s="112"/>
    </row>
    <row r="382" spans="1:27" x14ac:dyDescent="0.25">
      <c r="B382" s="112"/>
      <c r="C382" s="112"/>
      <c r="D382" s="112"/>
      <c r="E382" s="112"/>
      <c r="F382" s="112"/>
      <c r="G382" s="112"/>
    </row>
    <row r="383" spans="1:27" x14ac:dyDescent="0.25">
      <c r="B383" s="112"/>
      <c r="C383" s="112"/>
      <c r="D383" s="112"/>
      <c r="E383" s="112"/>
      <c r="F383" s="112"/>
      <c r="G383" s="112"/>
    </row>
    <row r="384" spans="1:27" x14ac:dyDescent="0.25">
      <c r="B384" s="112"/>
      <c r="C384" s="112"/>
      <c r="D384" s="112"/>
      <c r="E384" s="112"/>
      <c r="F384" s="112"/>
      <c r="G384" s="112"/>
    </row>
    <row r="385" spans="2:7" x14ac:dyDescent="0.25">
      <c r="B385" s="112"/>
      <c r="C385" s="112"/>
      <c r="D385" s="112"/>
      <c r="E385" s="112"/>
      <c r="F385" s="112"/>
      <c r="G385" s="112"/>
    </row>
    <row r="386" spans="2:7" x14ac:dyDescent="0.25">
      <c r="B386" s="112"/>
      <c r="C386" s="112"/>
      <c r="D386" s="112"/>
      <c r="E386" s="112"/>
      <c r="F386" s="112"/>
      <c r="G386" s="112"/>
    </row>
    <row r="387" spans="2:7" x14ac:dyDescent="0.25">
      <c r="B387" s="112"/>
      <c r="C387" s="112"/>
      <c r="D387" s="112"/>
      <c r="E387" s="112"/>
      <c r="F387" s="112"/>
      <c r="G387" s="112"/>
    </row>
    <row r="388" spans="2:7" x14ac:dyDescent="0.25">
      <c r="B388" s="112"/>
      <c r="C388" s="112"/>
      <c r="D388" s="112"/>
      <c r="E388" s="112"/>
      <c r="F388" s="112"/>
      <c r="G388" s="112"/>
    </row>
    <row r="389" spans="2:7" x14ac:dyDescent="0.25">
      <c r="B389" s="112"/>
      <c r="C389" s="112"/>
      <c r="D389" s="112"/>
      <c r="E389" s="112"/>
      <c r="F389" s="112"/>
      <c r="G389" s="112"/>
    </row>
    <row r="390" spans="2:7" x14ac:dyDescent="0.25">
      <c r="B390" s="112"/>
      <c r="C390" s="112"/>
      <c r="D390" s="112"/>
      <c r="E390" s="112"/>
      <c r="F390" s="112"/>
      <c r="G390" s="112"/>
    </row>
    <row r="391" spans="2:7" x14ac:dyDescent="0.25">
      <c r="B391" s="112"/>
      <c r="C391" s="112"/>
      <c r="D391" s="112"/>
      <c r="E391" s="112"/>
      <c r="F391" s="112"/>
      <c r="G391" s="112"/>
    </row>
    <row r="392" spans="2:7" x14ac:dyDescent="0.25">
      <c r="B392" s="112"/>
      <c r="C392" s="112"/>
      <c r="D392" s="112"/>
      <c r="E392" s="112"/>
      <c r="F392" s="112"/>
      <c r="G392" s="112"/>
    </row>
    <row r="393" spans="2:7" x14ac:dyDescent="0.25">
      <c r="B393" s="112"/>
      <c r="C393" s="112"/>
      <c r="D393" s="112"/>
      <c r="E393" s="112"/>
      <c r="F393" s="112"/>
      <c r="G393" s="112"/>
    </row>
    <row r="394" spans="2:7" x14ac:dyDescent="0.25">
      <c r="B394" s="112"/>
      <c r="C394" s="112"/>
      <c r="D394" s="112"/>
      <c r="E394" s="112"/>
      <c r="F394" s="112"/>
      <c r="G394" s="112"/>
    </row>
    <row r="395" spans="2:7" x14ac:dyDescent="0.25">
      <c r="B395" s="112"/>
      <c r="C395" s="112"/>
      <c r="D395" s="112"/>
      <c r="E395" s="112"/>
      <c r="F395" s="112"/>
      <c r="G395" s="112"/>
    </row>
    <row r="396" spans="2:7" x14ac:dyDescent="0.25">
      <c r="B396" s="112"/>
      <c r="C396" s="112"/>
      <c r="D396" s="112"/>
      <c r="E396" s="112"/>
      <c r="F396" s="112"/>
      <c r="G396" s="112"/>
    </row>
    <row r="397" spans="2:7" x14ac:dyDescent="0.25">
      <c r="B397" s="112"/>
      <c r="C397" s="112"/>
      <c r="D397" s="112"/>
      <c r="E397" s="112"/>
      <c r="F397" s="112"/>
      <c r="G397" s="112"/>
    </row>
    <row r="398" spans="2:7" x14ac:dyDescent="0.25">
      <c r="B398" s="112"/>
      <c r="C398" s="112"/>
      <c r="D398" s="112"/>
      <c r="E398" s="112"/>
      <c r="F398" s="112"/>
      <c r="G398" s="112"/>
    </row>
    <row r="399" spans="2:7" x14ac:dyDescent="0.25">
      <c r="B399" s="112"/>
      <c r="C399" s="112"/>
      <c r="D399" s="112"/>
      <c r="E399" s="112"/>
      <c r="F399" s="112"/>
      <c r="G399" s="112"/>
    </row>
    <row r="400" spans="2:7" x14ac:dyDescent="0.25">
      <c r="B400" s="112"/>
      <c r="C400" s="112"/>
      <c r="D400" s="112"/>
      <c r="E400" s="112"/>
      <c r="F400" s="112"/>
      <c r="G400" s="112"/>
    </row>
    <row r="401" spans="2:7" x14ac:dyDescent="0.25">
      <c r="B401" s="112"/>
      <c r="C401" s="112"/>
      <c r="D401" s="112"/>
      <c r="E401" s="112"/>
      <c r="F401" s="112"/>
      <c r="G401" s="112"/>
    </row>
    <row r="402" spans="2:7" x14ac:dyDescent="0.25">
      <c r="B402" s="112"/>
      <c r="C402" s="112"/>
      <c r="D402" s="112"/>
      <c r="E402" s="112"/>
      <c r="F402" s="112"/>
      <c r="G402" s="112"/>
    </row>
    <row r="403" spans="2:7" x14ac:dyDescent="0.25">
      <c r="B403" s="112"/>
      <c r="C403" s="112"/>
      <c r="D403" s="112"/>
      <c r="E403" s="112"/>
      <c r="F403" s="112"/>
      <c r="G403" s="112"/>
    </row>
    <row r="404" spans="2:7" x14ac:dyDescent="0.25">
      <c r="B404" s="112"/>
      <c r="C404" s="112"/>
      <c r="D404" s="112"/>
      <c r="E404" s="112"/>
      <c r="F404" s="112"/>
      <c r="G404" s="112"/>
    </row>
    <row r="405" spans="2:7" x14ac:dyDescent="0.25">
      <c r="B405" s="112"/>
      <c r="C405" s="112"/>
      <c r="D405" s="112"/>
      <c r="E405" s="112"/>
      <c r="F405" s="112"/>
      <c r="G405" s="112"/>
    </row>
    <row r="406" spans="2:7" x14ac:dyDescent="0.25">
      <c r="B406" s="112"/>
      <c r="C406" s="112"/>
      <c r="D406" s="112"/>
      <c r="E406" s="112"/>
      <c r="F406" s="112"/>
      <c r="G406" s="112"/>
    </row>
    <row r="407" spans="2:7" x14ac:dyDescent="0.25">
      <c r="B407" s="112"/>
      <c r="C407" s="112"/>
      <c r="D407" s="112"/>
      <c r="E407" s="112"/>
      <c r="F407" s="112"/>
      <c r="G407" s="112"/>
    </row>
    <row r="408" spans="2:7" x14ac:dyDescent="0.25">
      <c r="B408" s="112"/>
      <c r="C408" s="112"/>
      <c r="D408" s="112"/>
      <c r="E408" s="112"/>
      <c r="F408" s="112"/>
      <c r="G408" s="112"/>
    </row>
    <row r="409" spans="2:7" x14ac:dyDescent="0.25">
      <c r="B409" s="112"/>
      <c r="C409" s="112"/>
      <c r="D409" s="112"/>
      <c r="E409" s="112"/>
      <c r="F409" s="112"/>
      <c r="G409" s="112"/>
    </row>
    <row r="410" spans="2:7" x14ac:dyDescent="0.25">
      <c r="B410" s="112"/>
      <c r="C410" s="112"/>
      <c r="D410" s="112"/>
      <c r="E410" s="112"/>
      <c r="F410" s="112"/>
      <c r="G410" s="112"/>
    </row>
    <row r="411" spans="2:7" x14ac:dyDescent="0.25">
      <c r="B411" s="112"/>
      <c r="C411" s="112"/>
      <c r="D411" s="112"/>
      <c r="E411" s="112"/>
      <c r="F411" s="112"/>
      <c r="G411" s="112"/>
    </row>
    <row r="412" spans="2:7" x14ac:dyDescent="0.25">
      <c r="B412" s="112"/>
      <c r="C412" s="112"/>
      <c r="D412" s="112"/>
      <c r="E412" s="112"/>
      <c r="F412" s="112"/>
      <c r="G412" s="112"/>
    </row>
    <row r="413" spans="2:7" x14ac:dyDescent="0.25">
      <c r="B413" s="112"/>
      <c r="C413" s="112"/>
      <c r="D413" s="112"/>
      <c r="E413" s="112"/>
      <c r="F413" s="112"/>
      <c r="G413" s="112"/>
    </row>
    <row r="414" spans="2:7" x14ac:dyDescent="0.25">
      <c r="B414" s="112"/>
      <c r="C414" s="112"/>
      <c r="D414" s="112"/>
      <c r="E414" s="112"/>
      <c r="F414" s="112"/>
      <c r="G414" s="112"/>
    </row>
    <row r="415" spans="2:7" x14ac:dyDescent="0.25">
      <c r="B415" s="112"/>
      <c r="C415" s="112"/>
      <c r="D415" s="112"/>
      <c r="E415" s="112"/>
      <c r="F415" s="112"/>
      <c r="G415" s="112"/>
    </row>
    <row r="416" spans="2:7" x14ac:dyDescent="0.25">
      <c r="B416" s="112"/>
      <c r="C416" s="112"/>
      <c r="D416" s="112"/>
      <c r="E416" s="112"/>
      <c r="F416" s="112"/>
      <c r="G416" s="112"/>
    </row>
    <row r="417" spans="2:7" x14ac:dyDescent="0.25">
      <c r="B417" s="112"/>
      <c r="C417" s="112"/>
      <c r="D417" s="112"/>
      <c r="E417" s="112"/>
      <c r="F417" s="112"/>
      <c r="G417" s="112"/>
    </row>
    <row r="418" spans="2:7" x14ac:dyDescent="0.25">
      <c r="B418" s="112"/>
      <c r="C418" s="112"/>
      <c r="D418" s="112"/>
      <c r="E418" s="112"/>
      <c r="F418" s="112"/>
      <c r="G418" s="112"/>
    </row>
    <row r="419" spans="2:7" x14ac:dyDescent="0.25">
      <c r="B419" s="112"/>
      <c r="C419" s="112"/>
      <c r="D419" s="112"/>
      <c r="E419" s="112"/>
      <c r="F419" s="112"/>
      <c r="G419" s="112"/>
    </row>
    <row r="420" spans="2:7" x14ac:dyDescent="0.25">
      <c r="B420" s="112"/>
      <c r="C420" s="112"/>
      <c r="D420" s="112"/>
      <c r="E420" s="112"/>
      <c r="F420" s="112"/>
      <c r="G420" s="112"/>
    </row>
    <row r="421" spans="2:7" x14ac:dyDescent="0.25">
      <c r="B421" s="112"/>
      <c r="C421" s="112"/>
      <c r="D421" s="112"/>
      <c r="E421" s="112"/>
      <c r="F421" s="112"/>
      <c r="G421" s="112"/>
    </row>
    <row r="422" spans="2:7" x14ac:dyDescent="0.25">
      <c r="B422" s="112"/>
      <c r="C422" s="112"/>
      <c r="D422" s="112"/>
      <c r="E422" s="112"/>
      <c r="F422" s="112"/>
      <c r="G422" s="112"/>
    </row>
    <row r="423" spans="2:7" x14ac:dyDescent="0.25">
      <c r="B423" s="112"/>
      <c r="C423" s="112"/>
      <c r="D423" s="112"/>
      <c r="E423" s="112"/>
      <c r="F423" s="112"/>
      <c r="G423" s="112"/>
    </row>
    <row r="424" spans="2:7" x14ac:dyDescent="0.25">
      <c r="B424" s="112"/>
      <c r="C424" s="112"/>
      <c r="D424" s="112"/>
      <c r="E424" s="112"/>
      <c r="F424" s="112"/>
      <c r="G424" s="112"/>
    </row>
    <row r="425" spans="2:7" x14ac:dyDescent="0.25">
      <c r="B425" s="112"/>
      <c r="C425" s="112"/>
      <c r="D425" s="112"/>
      <c r="E425" s="112"/>
      <c r="F425" s="112"/>
      <c r="G425" s="112"/>
    </row>
    <row r="426" spans="2:7" x14ac:dyDescent="0.25">
      <c r="B426" s="112"/>
      <c r="C426" s="112"/>
      <c r="D426" s="112"/>
      <c r="E426" s="112"/>
      <c r="F426" s="112"/>
      <c r="G426" s="112"/>
    </row>
    <row r="427" spans="2:7" x14ac:dyDescent="0.25">
      <c r="B427" s="112"/>
      <c r="C427" s="112"/>
      <c r="D427" s="112"/>
      <c r="E427" s="112"/>
      <c r="F427" s="112"/>
      <c r="G427" s="112"/>
    </row>
    <row r="428" spans="2:7" x14ac:dyDescent="0.25">
      <c r="B428" s="112"/>
      <c r="C428" s="112"/>
      <c r="D428" s="112"/>
      <c r="E428" s="112"/>
      <c r="F428" s="112"/>
      <c r="G428" s="112"/>
    </row>
    <row r="429" spans="2:7" x14ac:dyDescent="0.25">
      <c r="B429" s="112"/>
      <c r="C429" s="112"/>
      <c r="D429" s="112"/>
      <c r="E429" s="112"/>
      <c r="F429" s="112"/>
      <c r="G429" s="112"/>
    </row>
    <row r="430" spans="2:7" x14ac:dyDescent="0.25">
      <c r="B430" s="112"/>
      <c r="C430" s="112"/>
      <c r="D430" s="112"/>
      <c r="E430" s="112"/>
      <c r="F430" s="112"/>
      <c r="G430" s="112"/>
    </row>
    <row r="431" spans="2:7" x14ac:dyDescent="0.25">
      <c r="B431" s="112"/>
      <c r="C431" s="112"/>
      <c r="D431" s="112"/>
      <c r="E431" s="112"/>
      <c r="F431" s="112"/>
      <c r="G431" s="112"/>
    </row>
    <row r="432" spans="2:7" x14ac:dyDescent="0.25">
      <c r="B432" s="112"/>
      <c r="C432" s="112"/>
      <c r="D432" s="112"/>
      <c r="E432" s="112"/>
      <c r="F432" s="112"/>
      <c r="G432" s="112"/>
    </row>
    <row r="433" spans="2:7" x14ac:dyDescent="0.25">
      <c r="B433" s="112"/>
      <c r="C433" s="112"/>
      <c r="D433" s="112"/>
      <c r="E433" s="112"/>
      <c r="F433" s="112"/>
      <c r="G433" s="112"/>
    </row>
    <row r="434" spans="2:7" x14ac:dyDescent="0.25">
      <c r="B434" s="112"/>
      <c r="C434" s="112"/>
      <c r="D434" s="112"/>
      <c r="E434" s="112"/>
      <c r="F434" s="112"/>
      <c r="G434" s="112"/>
    </row>
    <row r="435" spans="2:7" x14ac:dyDescent="0.25">
      <c r="B435" s="112"/>
      <c r="C435" s="112"/>
      <c r="D435" s="112"/>
      <c r="E435" s="112"/>
      <c r="F435" s="112"/>
      <c r="G435" s="112"/>
    </row>
    <row r="436" spans="2:7" x14ac:dyDescent="0.25">
      <c r="B436" s="112"/>
      <c r="C436" s="112"/>
      <c r="D436" s="112"/>
      <c r="E436" s="112"/>
      <c r="F436" s="112"/>
      <c r="G436" s="112"/>
    </row>
    <row r="437" spans="2:7" x14ac:dyDescent="0.25">
      <c r="B437" s="112"/>
      <c r="C437" s="112"/>
      <c r="D437" s="112"/>
      <c r="E437" s="112"/>
      <c r="F437" s="112"/>
      <c r="G437" s="112"/>
    </row>
    <row r="438" spans="2:7" x14ac:dyDescent="0.25">
      <c r="B438" s="112"/>
      <c r="C438" s="112"/>
      <c r="D438" s="112"/>
      <c r="E438" s="112"/>
      <c r="F438" s="112"/>
      <c r="G438" s="112"/>
    </row>
    <row r="439" spans="2:7" x14ac:dyDescent="0.25">
      <c r="B439" s="112"/>
      <c r="C439" s="112"/>
      <c r="D439" s="112"/>
      <c r="E439" s="112"/>
      <c r="F439" s="112"/>
      <c r="G439" s="112"/>
    </row>
    <row r="440" spans="2:7" x14ac:dyDescent="0.25">
      <c r="B440" s="112"/>
      <c r="C440" s="112"/>
      <c r="D440" s="112"/>
      <c r="E440" s="112"/>
      <c r="F440" s="112"/>
      <c r="G440" s="112"/>
    </row>
    <row r="441" spans="2:7" x14ac:dyDescent="0.25">
      <c r="B441" s="112"/>
      <c r="C441" s="112"/>
      <c r="D441" s="112"/>
      <c r="E441" s="112"/>
      <c r="F441" s="112"/>
      <c r="G441" s="112"/>
    </row>
    <row r="442" spans="2:7" x14ac:dyDescent="0.25">
      <c r="B442" s="112"/>
      <c r="C442" s="112"/>
      <c r="D442" s="112"/>
      <c r="E442" s="112"/>
      <c r="F442" s="112"/>
      <c r="G442" s="112"/>
    </row>
    <row r="443" spans="2:7" x14ac:dyDescent="0.25">
      <c r="B443" s="112"/>
      <c r="C443" s="112"/>
      <c r="D443" s="112"/>
      <c r="E443" s="112"/>
      <c r="F443" s="112"/>
      <c r="G443" s="112"/>
    </row>
    <row r="444" spans="2:7" x14ac:dyDescent="0.25">
      <c r="B444" s="112"/>
      <c r="C444" s="112"/>
      <c r="D444" s="112"/>
      <c r="E444" s="112"/>
      <c r="F444" s="112"/>
      <c r="G444" s="112"/>
    </row>
    <row r="445" spans="2:7" x14ac:dyDescent="0.25">
      <c r="B445" s="112"/>
      <c r="C445" s="112"/>
      <c r="D445" s="112"/>
      <c r="E445" s="112"/>
      <c r="F445" s="112"/>
      <c r="G445" s="112"/>
    </row>
    <row r="446" spans="2:7" x14ac:dyDescent="0.25">
      <c r="B446" s="112"/>
      <c r="C446" s="112"/>
      <c r="D446" s="112"/>
      <c r="E446" s="112"/>
      <c r="F446" s="112"/>
      <c r="G446" s="112"/>
    </row>
    <row r="447" spans="2:7" x14ac:dyDescent="0.25">
      <c r="B447" s="112"/>
      <c r="C447" s="112"/>
      <c r="D447" s="112"/>
      <c r="E447" s="112"/>
      <c r="F447" s="112"/>
      <c r="G447" s="112"/>
    </row>
    <row r="448" spans="2:7" x14ac:dyDescent="0.25">
      <c r="B448" s="112"/>
      <c r="C448" s="112"/>
      <c r="D448" s="112"/>
      <c r="E448" s="112"/>
      <c r="F448" s="112"/>
      <c r="G448" s="112"/>
    </row>
    <row r="449" spans="2:7" x14ac:dyDescent="0.25">
      <c r="B449" s="112"/>
      <c r="C449" s="112"/>
      <c r="D449" s="112"/>
      <c r="E449" s="112"/>
      <c r="F449" s="112"/>
      <c r="G449" s="112"/>
    </row>
    <row r="450" spans="2:7" x14ac:dyDescent="0.25">
      <c r="B450" s="112"/>
      <c r="C450" s="112"/>
      <c r="D450" s="112"/>
      <c r="E450" s="112"/>
      <c r="F450" s="112"/>
      <c r="G450" s="112"/>
    </row>
    <row r="451" spans="2:7" x14ac:dyDescent="0.25">
      <c r="B451" s="112"/>
      <c r="C451" s="112"/>
      <c r="D451" s="112"/>
      <c r="E451" s="112"/>
      <c r="F451" s="112"/>
      <c r="G451" s="112"/>
    </row>
    <row r="452" spans="2:7" x14ac:dyDescent="0.25">
      <c r="B452" s="112"/>
      <c r="C452" s="112"/>
      <c r="D452" s="112"/>
      <c r="E452" s="112"/>
      <c r="F452" s="112"/>
      <c r="G452" s="112"/>
    </row>
    <row r="453" spans="2:7" x14ac:dyDescent="0.25">
      <c r="B453" s="112"/>
      <c r="C453" s="112"/>
      <c r="D453" s="112"/>
      <c r="E453" s="112"/>
      <c r="F453" s="112"/>
      <c r="G453" s="112"/>
    </row>
    <row r="454" spans="2:7" x14ac:dyDescent="0.25">
      <c r="B454" s="112"/>
      <c r="C454" s="112"/>
      <c r="D454" s="112"/>
      <c r="E454" s="112"/>
      <c r="F454" s="112"/>
      <c r="G454" s="112"/>
    </row>
    <row r="455" spans="2:7" x14ac:dyDescent="0.25">
      <c r="B455" s="112"/>
      <c r="C455" s="112"/>
      <c r="D455" s="112"/>
      <c r="E455" s="112"/>
      <c r="F455" s="112"/>
      <c r="G455" s="112"/>
    </row>
    <row r="456" spans="2:7" x14ac:dyDescent="0.25">
      <c r="B456" s="112"/>
      <c r="C456" s="112"/>
      <c r="D456" s="112"/>
      <c r="E456" s="112"/>
      <c r="F456" s="112"/>
      <c r="G456" s="112"/>
    </row>
    <row r="457" spans="2:7" x14ac:dyDescent="0.25">
      <c r="B457" s="112"/>
      <c r="C457" s="112"/>
      <c r="D457" s="112"/>
      <c r="E457" s="112"/>
      <c r="F457" s="112"/>
      <c r="G457" s="112"/>
    </row>
    <row r="458" spans="2:7" x14ac:dyDescent="0.25">
      <c r="B458" s="112"/>
      <c r="C458" s="112"/>
      <c r="D458" s="112"/>
      <c r="E458" s="112"/>
      <c r="F458" s="112"/>
      <c r="G458" s="112"/>
    </row>
    <row r="459" spans="2:7" x14ac:dyDescent="0.25">
      <c r="B459" s="112"/>
      <c r="C459" s="112"/>
      <c r="D459" s="112"/>
      <c r="E459" s="112"/>
      <c r="F459" s="112"/>
      <c r="G459" s="112"/>
    </row>
    <row r="460" spans="2:7" x14ac:dyDescent="0.25">
      <c r="B460" s="112"/>
      <c r="C460" s="112"/>
      <c r="D460" s="112"/>
      <c r="E460" s="112"/>
      <c r="F460" s="112"/>
      <c r="G460" s="112"/>
    </row>
    <row r="461" spans="2:7" x14ac:dyDescent="0.25">
      <c r="B461" s="112"/>
      <c r="C461" s="112"/>
      <c r="D461" s="112"/>
      <c r="E461" s="112"/>
      <c r="F461" s="112"/>
      <c r="G461" s="112"/>
    </row>
    <row r="462" spans="2:7" x14ac:dyDescent="0.25">
      <c r="B462" s="112"/>
      <c r="C462" s="112"/>
      <c r="D462" s="112"/>
      <c r="E462" s="112"/>
      <c r="F462" s="112"/>
      <c r="G462" s="112"/>
    </row>
    <row r="463" spans="2:7" x14ac:dyDescent="0.25">
      <c r="B463" s="112"/>
      <c r="C463" s="112"/>
      <c r="D463" s="112"/>
      <c r="E463" s="112"/>
      <c r="F463" s="112"/>
      <c r="G463" s="112"/>
    </row>
    <row r="464" spans="2:7" x14ac:dyDescent="0.25">
      <c r="B464" s="112"/>
      <c r="C464" s="112"/>
      <c r="D464" s="112"/>
      <c r="E464" s="112"/>
      <c r="F464" s="112"/>
      <c r="G464" s="112"/>
    </row>
    <row r="465" spans="2:7" x14ac:dyDescent="0.25">
      <c r="B465" s="112"/>
      <c r="C465" s="112"/>
      <c r="D465" s="112"/>
      <c r="E465" s="112"/>
      <c r="F465" s="112"/>
      <c r="G465" s="112"/>
    </row>
    <row r="466" spans="2:7" x14ac:dyDescent="0.25">
      <c r="B466" s="112"/>
      <c r="C466" s="112"/>
      <c r="D466" s="112"/>
      <c r="E466" s="112"/>
      <c r="F466" s="112"/>
      <c r="G466" s="112"/>
    </row>
    <row r="467" spans="2:7" x14ac:dyDescent="0.25">
      <c r="B467" s="112"/>
      <c r="C467" s="112"/>
      <c r="D467" s="112"/>
      <c r="E467" s="112"/>
      <c r="F467" s="112"/>
      <c r="G467" s="112"/>
    </row>
    <row r="468" spans="2:7" x14ac:dyDescent="0.25">
      <c r="B468" s="112"/>
      <c r="C468" s="112"/>
      <c r="D468" s="112"/>
      <c r="E468" s="112"/>
      <c r="F468" s="112"/>
      <c r="G468" s="112"/>
    </row>
    <row r="469" spans="2:7" x14ac:dyDescent="0.25">
      <c r="B469" s="112"/>
      <c r="C469" s="112"/>
      <c r="D469" s="112"/>
      <c r="E469" s="112"/>
      <c r="F469" s="112"/>
      <c r="G469" s="112"/>
    </row>
    <row r="470" spans="2:7" x14ac:dyDescent="0.25">
      <c r="B470" s="112"/>
      <c r="C470" s="112"/>
      <c r="D470" s="112"/>
      <c r="E470" s="112"/>
      <c r="F470" s="112"/>
      <c r="G470" s="112"/>
    </row>
    <row r="471" spans="2:7" x14ac:dyDescent="0.25">
      <c r="B471" s="112"/>
      <c r="C471" s="112"/>
      <c r="D471" s="112"/>
      <c r="E471" s="112"/>
      <c r="F471" s="112"/>
      <c r="G471" s="112"/>
    </row>
    <row r="472" spans="2:7" x14ac:dyDescent="0.25">
      <c r="B472" s="112"/>
      <c r="C472" s="112"/>
      <c r="D472" s="112"/>
      <c r="E472" s="112"/>
      <c r="F472" s="112"/>
      <c r="G472" s="112"/>
    </row>
    <row r="473" spans="2:7" x14ac:dyDescent="0.25">
      <c r="B473" s="112"/>
      <c r="C473" s="112"/>
      <c r="D473" s="112"/>
      <c r="E473" s="112"/>
      <c r="F473" s="112"/>
      <c r="G473" s="112"/>
    </row>
    <row r="474" spans="2:7" x14ac:dyDescent="0.25">
      <c r="B474" s="112"/>
      <c r="C474" s="112"/>
      <c r="D474" s="112"/>
      <c r="E474" s="112"/>
      <c r="F474" s="112"/>
      <c r="G474" s="112"/>
    </row>
    <row r="475" spans="2:7" x14ac:dyDescent="0.25">
      <c r="B475" s="112"/>
      <c r="C475" s="112"/>
      <c r="D475" s="112"/>
      <c r="E475" s="112"/>
      <c r="F475" s="112"/>
      <c r="G475" s="112"/>
    </row>
    <row r="476" spans="2:7" x14ac:dyDescent="0.25">
      <c r="B476" s="112"/>
      <c r="C476" s="112"/>
      <c r="D476" s="112"/>
      <c r="E476" s="112"/>
      <c r="F476" s="112"/>
      <c r="G476" s="112"/>
    </row>
    <row r="477" spans="2:7" x14ac:dyDescent="0.25">
      <c r="B477" s="112"/>
      <c r="C477" s="112"/>
      <c r="D477" s="112"/>
      <c r="E477" s="112"/>
      <c r="F477" s="112"/>
      <c r="G477" s="112"/>
    </row>
    <row r="478" spans="2:7" x14ac:dyDescent="0.25">
      <c r="B478" s="112"/>
      <c r="C478" s="112"/>
      <c r="D478" s="112"/>
      <c r="E478" s="112"/>
      <c r="F478" s="112"/>
      <c r="G478" s="112"/>
    </row>
    <row r="479" spans="2:7" x14ac:dyDescent="0.25">
      <c r="B479" s="112"/>
      <c r="C479" s="112"/>
      <c r="D479" s="112"/>
      <c r="E479" s="112"/>
      <c r="F479" s="112"/>
      <c r="G479" s="112"/>
    </row>
    <row r="480" spans="2:7" x14ac:dyDescent="0.25">
      <c r="B480" s="112"/>
      <c r="C480" s="112"/>
      <c r="D480" s="112"/>
      <c r="E480" s="112"/>
      <c r="F480" s="112"/>
      <c r="G480" s="112"/>
    </row>
    <row r="481" spans="2:7" x14ac:dyDescent="0.25">
      <c r="B481" s="112"/>
      <c r="C481" s="112"/>
      <c r="D481" s="112"/>
      <c r="E481" s="112"/>
      <c r="F481" s="112"/>
      <c r="G481" s="112"/>
    </row>
    <row r="482" spans="2:7" x14ac:dyDescent="0.25">
      <c r="B482" s="112"/>
      <c r="C482" s="112"/>
      <c r="D482" s="112"/>
      <c r="E482" s="112"/>
      <c r="F482" s="112"/>
      <c r="G482" s="112"/>
    </row>
    <row r="483" spans="2:7" x14ac:dyDescent="0.25">
      <c r="B483" s="112"/>
      <c r="C483" s="112"/>
      <c r="D483" s="112"/>
      <c r="E483" s="112"/>
      <c r="F483" s="112"/>
      <c r="G483" s="112"/>
    </row>
    <row r="484" spans="2:7" x14ac:dyDescent="0.25">
      <c r="B484" s="112"/>
      <c r="C484" s="112"/>
      <c r="D484" s="112"/>
      <c r="E484" s="112"/>
      <c r="F484" s="112"/>
      <c r="G484" s="112"/>
    </row>
    <row r="485" spans="2:7" x14ac:dyDescent="0.25">
      <c r="B485" s="112"/>
      <c r="C485" s="112"/>
      <c r="D485" s="112"/>
      <c r="E485" s="112"/>
      <c r="F485" s="112"/>
      <c r="G485" s="112"/>
    </row>
    <row r="486" spans="2:7" x14ac:dyDescent="0.25">
      <c r="B486" s="112"/>
      <c r="C486" s="112"/>
      <c r="D486" s="112"/>
      <c r="E486" s="112"/>
      <c r="F486" s="112"/>
      <c r="G486" s="112"/>
    </row>
    <row r="487" spans="2:7" x14ac:dyDescent="0.25">
      <c r="B487" s="112"/>
      <c r="C487" s="112"/>
      <c r="D487" s="112"/>
      <c r="E487" s="112"/>
      <c r="F487" s="112"/>
      <c r="G487" s="112"/>
    </row>
    <row r="488" spans="2:7" x14ac:dyDescent="0.25">
      <c r="B488" s="112"/>
      <c r="C488" s="112"/>
      <c r="D488" s="112"/>
      <c r="E488" s="112"/>
      <c r="F488" s="112"/>
      <c r="G488" s="112"/>
    </row>
    <row r="489" spans="2:7" x14ac:dyDescent="0.25">
      <c r="B489" s="112"/>
      <c r="C489" s="112"/>
      <c r="D489" s="112"/>
      <c r="E489" s="112"/>
      <c r="F489" s="112"/>
      <c r="G489" s="112"/>
    </row>
    <row r="490" spans="2:7" x14ac:dyDescent="0.25">
      <c r="B490" s="112"/>
      <c r="C490" s="112"/>
      <c r="D490" s="112"/>
      <c r="E490" s="112"/>
      <c r="F490" s="112"/>
      <c r="G490" s="112"/>
    </row>
    <row r="491" spans="2:7" x14ac:dyDescent="0.25">
      <c r="B491" s="112"/>
      <c r="C491" s="112"/>
      <c r="D491" s="112"/>
      <c r="E491" s="112"/>
      <c r="F491" s="112"/>
      <c r="G491" s="112"/>
    </row>
    <row r="492" spans="2:7" x14ac:dyDescent="0.25">
      <c r="B492" s="112"/>
      <c r="C492" s="112"/>
      <c r="D492" s="112"/>
      <c r="E492" s="112"/>
      <c r="F492" s="112"/>
      <c r="G492" s="112"/>
    </row>
    <row r="493" spans="2:7" x14ac:dyDescent="0.25">
      <c r="B493" s="112"/>
      <c r="C493" s="112"/>
      <c r="D493" s="112"/>
      <c r="E493" s="112"/>
      <c r="F493" s="112"/>
      <c r="G493" s="112"/>
    </row>
    <row r="494" spans="2:7" x14ac:dyDescent="0.25">
      <c r="B494" s="112"/>
      <c r="C494" s="112"/>
      <c r="D494" s="112"/>
      <c r="E494" s="112"/>
      <c r="F494" s="112"/>
      <c r="G494" s="112"/>
    </row>
    <row r="495" spans="2:7" x14ac:dyDescent="0.25">
      <c r="B495" s="112"/>
      <c r="C495" s="112"/>
      <c r="D495" s="112"/>
      <c r="E495" s="112"/>
      <c r="F495" s="112"/>
      <c r="G495" s="112"/>
    </row>
    <row r="496" spans="2:7" x14ac:dyDescent="0.25">
      <c r="B496" s="112"/>
      <c r="C496" s="112"/>
      <c r="D496" s="112"/>
      <c r="E496" s="112"/>
      <c r="F496" s="112"/>
      <c r="G496" s="112"/>
    </row>
    <row r="497" spans="2:7" x14ac:dyDescent="0.25">
      <c r="B497" s="112"/>
      <c r="C497" s="112"/>
      <c r="D497" s="112"/>
      <c r="E497" s="112"/>
      <c r="F497" s="112"/>
      <c r="G497" s="112"/>
    </row>
    <row r="498" spans="2:7" x14ac:dyDescent="0.25">
      <c r="B498" s="112"/>
      <c r="C498" s="112"/>
      <c r="D498" s="112"/>
      <c r="E498" s="112"/>
      <c r="F498" s="112"/>
      <c r="G498" s="112"/>
    </row>
    <row r="499" spans="2:7" x14ac:dyDescent="0.25">
      <c r="B499" s="112"/>
      <c r="C499" s="112"/>
      <c r="D499" s="112"/>
      <c r="E499" s="112"/>
      <c r="F499" s="112"/>
      <c r="G499" s="112"/>
    </row>
    <row r="500" spans="2:7" x14ac:dyDescent="0.25">
      <c r="B500" s="112"/>
      <c r="C500" s="112"/>
      <c r="D500" s="112"/>
      <c r="E500" s="112"/>
      <c r="F500" s="112"/>
      <c r="G500" s="112"/>
    </row>
    <row r="501" spans="2:7" x14ac:dyDescent="0.25">
      <c r="B501" s="112"/>
      <c r="C501" s="112"/>
      <c r="D501" s="112"/>
      <c r="E501" s="112"/>
      <c r="F501" s="112"/>
      <c r="G501" s="112"/>
    </row>
    <row r="502" spans="2:7" x14ac:dyDescent="0.25">
      <c r="B502" s="112"/>
      <c r="C502" s="112"/>
      <c r="D502" s="112"/>
      <c r="E502" s="112"/>
      <c r="F502" s="112"/>
      <c r="G502" s="112"/>
    </row>
    <row r="503" spans="2:7" x14ac:dyDescent="0.25">
      <c r="B503" s="112"/>
      <c r="C503" s="112"/>
      <c r="D503" s="112"/>
      <c r="E503" s="112"/>
      <c r="F503" s="112"/>
      <c r="G503" s="112"/>
    </row>
    <row r="504" spans="2:7" x14ac:dyDescent="0.25">
      <c r="B504" s="112"/>
      <c r="C504" s="112"/>
      <c r="D504" s="112"/>
      <c r="E504" s="112"/>
      <c r="F504" s="112"/>
      <c r="G504" s="112"/>
    </row>
    <row r="505" spans="2:7" x14ac:dyDescent="0.25">
      <c r="B505" s="112"/>
      <c r="C505" s="112"/>
      <c r="D505" s="112"/>
      <c r="E505" s="112"/>
      <c r="F505" s="112"/>
      <c r="G505" s="112"/>
    </row>
    <row r="506" spans="2:7" x14ac:dyDescent="0.25">
      <c r="B506" s="112"/>
      <c r="C506" s="112"/>
      <c r="D506" s="112"/>
      <c r="E506" s="112"/>
      <c r="F506" s="112"/>
      <c r="G506" s="112"/>
    </row>
    <row r="507" spans="2:7" x14ac:dyDescent="0.25">
      <c r="B507" s="112"/>
      <c r="C507" s="112"/>
      <c r="D507" s="112"/>
      <c r="E507" s="112"/>
      <c r="F507" s="112"/>
      <c r="G507" s="112"/>
    </row>
    <row r="508" spans="2:7" x14ac:dyDescent="0.25">
      <c r="B508" s="112"/>
      <c r="C508" s="112"/>
      <c r="D508" s="112"/>
      <c r="E508" s="112"/>
      <c r="F508" s="112"/>
      <c r="G508" s="112"/>
    </row>
    <row r="509" spans="2:7" x14ac:dyDescent="0.25">
      <c r="B509" s="112"/>
      <c r="C509" s="112"/>
      <c r="D509" s="112"/>
      <c r="E509" s="112"/>
      <c r="F509" s="112"/>
      <c r="G509" s="112"/>
    </row>
    <row r="510" spans="2:7" x14ac:dyDescent="0.25">
      <c r="B510" s="112"/>
      <c r="C510" s="112"/>
      <c r="D510" s="112"/>
      <c r="E510" s="112"/>
      <c r="F510" s="112"/>
      <c r="G510" s="112"/>
    </row>
    <row r="511" spans="2:7" x14ac:dyDescent="0.25">
      <c r="B511" s="112"/>
      <c r="C511" s="112"/>
      <c r="D511" s="112"/>
      <c r="E511" s="112"/>
      <c r="F511" s="112"/>
      <c r="G511" s="112"/>
    </row>
    <row r="512" spans="2:7" x14ac:dyDescent="0.25">
      <c r="B512" s="112"/>
      <c r="C512" s="112"/>
      <c r="D512" s="112"/>
      <c r="E512" s="112"/>
      <c r="F512" s="112"/>
      <c r="G512" s="112"/>
    </row>
    <row r="513" spans="2:7" x14ac:dyDescent="0.25">
      <c r="B513" s="112"/>
      <c r="C513" s="112"/>
      <c r="D513" s="112"/>
      <c r="E513" s="112"/>
      <c r="F513" s="112"/>
      <c r="G513" s="112"/>
    </row>
    <row r="514" spans="2:7" x14ac:dyDescent="0.25">
      <c r="B514" s="112"/>
      <c r="C514" s="112"/>
      <c r="D514" s="112"/>
      <c r="E514" s="112"/>
      <c r="F514" s="112"/>
      <c r="G514" s="112"/>
    </row>
    <row r="515" spans="2:7" x14ac:dyDescent="0.25">
      <c r="B515" s="112"/>
      <c r="C515" s="112"/>
      <c r="D515" s="112"/>
      <c r="E515" s="112"/>
      <c r="F515" s="112"/>
      <c r="G515" s="112"/>
    </row>
    <row r="516" spans="2:7" x14ac:dyDescent="0.25">
      <c r="B516" s="112"/>
      <c r="C516" s="112"/>
      <c r="D516" s="112"/>
      <c r="E516" s="112"/>
      <c r="F516" s="112"/>
      <c r="G516" s="112"/>
    </row>
    <row r="517" spans="2:7" x14ac:dyDescent="0.25">
      <c r="B517" s="112"/>
      <c r="C517" s="112"/>
      <c r="D517" s="112"/>
      <c r="E517" s="112"/>
      <c r="F517" s="112"/>
      <c r="G517" s="112"/>
    </row>
    <row r="518" spans="2:7" x14ac:dyDescent="0.25">
      <c r="B518" s="112"/>
      <c r="C518" s="112"/>
      <c r="D518" s="112"/>
      <c r="E518" s="112"/>
      <c r="F518" s="112"/>
      <c r="G518" s="112"/>
    </row>
    <row r="519" spans="2:7" x14ac:dyDescent="0.25">
      <c r="B519" s="112"/>
      <c r="C519" s="112"/>
      <c r="D519" s="112"/>
      <c r="E519" s="112"/>
      <c r="F519" s="112"/>
      <c r="G519" s="112"/>
    </row>
    <row r="520" spans="2:7" x14ac:dyDescent="0.25">
      <c r="B520" s="112"/>
      <c r="C520" s="112"/>
      <c r="D520" s="112"/>
      <c r="E520" s="112"/>
      <c r="F520" s="112"/>
      <c r="G520" s="112"/>
    </row>
    <row r="521" spans="2:7" x14ac:dyDescent="0.25">
      <c r="B521" s="112"/>
      <c r="C521" s="112"/>
      <c r="D521" s="112"/>
      <c r="E521" s="112"/>
      <c r="F521" s="112"/>
      <c r="G521" s="112"/>
    </row>
    <row r="522" spans="2:7" x14ac:dyDescent="0.25">
      <c r="B522" s="112"/>
      <c r="C522" s="112"/>
      <c r="D522" s="112"/>
      <c r="E522" s="112"/>
      <c r="F522" s="112"/>
      <c r="G522" s="112"/>
    </row>
    <row r="523" spans="2:7" x14ac:dyDescent="0.25">
      <c r="B523" s="112"/>
      <c r="C523" s="112"/>
      <c r="D523" s="112"/>
      <c r="E523" s="112"/>
      <c r="F523" s="112"/>
      <c r="G523" s="112"/>
    </row>
    <row r="524" spans="2:7" x14ac:dyDescent="0.25">
      <c r="B524" s="112"/>
      <c r="C524" s="112"/>
      <c r="D524" s="112"/>
      <c r="E524" s="112"/>
      <c r="F524" s="112"/>
      <c r="G524" s="112"/>
    </row>
    <row r="525" spans="2:7" x14ac:dyDescent="0.25">
      <c r="B525" s="112"/>
      <c r="C525" s="112"/>
      <c r="D525" s="112"/>
      <c r="E525" s="112"/>
      <c r="F525" s="112"/>
      <c r="G525" s="112"/>
    </row>
    <row r="526" spans="2:7" x14ac:dyDescent="0.25">
      <c r="B526" s="112"/>
      <c r="C526" s="112"/>
      <c r="D526" s="112"/>
      <c r="E526" s="112"/>
      <c r="F526" s="112"/>
      <c r="G526" s="112"/>
    </row>
    <row r="527" spans="2:7" x14ac:dyDescent="0.25">
      <c r="B527" s="112"/>
      <c r="C527" s="112"/>
      <c r="D527" s="112"/>
      <c r="E527" s="112"/>
      <c r="F527" s="112"/>
      <c r="G527" s="112"/>
    </row>
    <row r="528" spans="2:7" x14ac:dyDescent="0.25">
      <c r="B528" s="112"/>
      <c r="C528" s="112"/>
      <c r="D528" s="112"/>
      <c r="E528" s="112"/>
      <c r="F528" s="112"/>
      <c r="G528" s="112"/>
    </row>
    <row r="529" spans="2:7" x14ac:dyDescent="0.25">
      <c r="B529" s="112"/>
      <c r="C529" s="112"/>
      <c r="D529" s="112"/>
      <c r="E529" s="112"/>
      <c r="F529" s="112"/>
      <c r="G529" s="112"/>
    </row>
    <row r="530" spans="2:7" x14ac:dyDescent="0.25">
      <c r="B530" s="112"/>
      <c r="C530" s="112"/>
      <c r="D530" s="112"/>
      <c r="E530" s="112"/>
      <c r="F530" s="112"/>
      <c r="G530" s="112"/>
    </row>
    <row r="531" spans="2:7" x14ac:dyDescent="0.25">
      <c r="B531" s="112"/>
      <c r="C531" s="112"/>
      <c r="D531" s="112"/>
      <c r="E531" s="112"/>
      <c r="F531" s="112"/>
      <c r="G531" s="112"/>
    </row>
    <row r="532" spans="2:7" x14ac:dyDescent="0.25">
      <c r="B532" s="112"/>
      <c r="C532" s="112"/>
      <c r="D532" s="112"/>
      <c r="E532" s="112"/>
      <c r="F532" s="112"/>
      <c r="G532" s="112"/>
    </row>
    <row r="533" spans="2:7" x14ac:dyDescent="0.25">
      <c r="B533" s="112"/>
      <c r="C533" s="112"/>
      <c r="D533" s="112"/>
      <c r="E533" s="112"/>
      <c r="F533" s="112"/>
      <c r="G533" s="112"/>
    </row>
    <row r="534" spans="2:7" x14ac:dyDescent="0.25">
      <c r="B534" s="112"/>
      <c r="C534" s="112"/>
      <c r="D534" s="112"/>
      <c r="E534" s="112"/>
      <c r="F534" s="112"/>
      <c r="G534" s="112"/>
    </row>
    <row r="535" spans="2:7" x14ac:dyDescent="0.25">
      <c r="B535" s="112"/>
      <c r="C535" s="112"/>
      <c r="D535" s="112"/>
      <c r="E535" s="112"/>
      <c r="F535" s="112"/>
      <c r="G535" s="112"/>
    </row>
    <row r="536" spans="2:7" x14ac:dyDescent="0.25">
      <c r="B536" s="112"/>
      <c r="C536" s="112"/>
      <c r="D536" s="112"/>
      <c r="E536" s="112"/>
      <c r="F536" s="112"/>
      <c r="G536" s="112"/>
    </row>
    <row r="537" spans="2:7" x14ac:dyDescent="0.25">
      <c r="B537" s="112"/>
      <c r="C537" s="112"/>
      <c r="D537" s="112"/>
      <c r="E537" s="112"/>
      <c r="F537" s="112"/>
      <c r="G537" s="112"/>
    </row>
    <row r="538" spans="2:7" x14ac:dyDescent="0.25">
      <c r="B538" s="112"/>
      <c r="C538" s="112"/>
      <c r="D538" s="112"/>
      <c r="E538" s="112"/>
      <c r="F538" s="112"/>
      <c r="G538" s="112"/>
    </row>
    <row r="539" spans="2:7" x14ac:dyDescent="0.25">
      <c r="B539" s="112"/>
      <c r="C539" s="112"/>
      <c r="D539" s="112"/>
      <c r="E539" s="112"/>
      <c r="F539" s="112"/>
      <c r="G539" s="112"/>
    </row>
    <row r="540" spans="2:7" x14ac:dyDescent="0.25">
      <c r="B540" s="112"/>
      <c r="C540" s="112"/>
      <c r="D540" s="112"/>
      <c r="E540" s="112"/>
      <c r="F540" s="112"/>
      <c r="G540" s="112"/>
    </row>
    <row r="541" spans="2:7" x14ac:dyDescent="0.25">
      <c r="B541" s="112"/>
      <c r="C541" s="112"/>
      <c r="D541" s="112"/>
      <c r="E541" s="112"/>
      <c r="F541" s="112"/>
      <c r="G541" s="112"/>
    </row>
    <row r="542" spans="2:7" x14ac:dyDescent="0.25">
      <c r="B542" s="112"/>
      <c r="C542" s="112"/>
      <c r="D542" s="112"/>
      <c r="E542" s="112"/>
      <c r="F542" s="112"/>
      <c r="G542" s="112"/>
    </row>
    <row r="543" spans="2:7" x14ac:dyDescent="0.25">
      <c r="B543" s="112"/>
      <c r="C543" s="112"/>
      <c r="D543" s="112"/>
      <c r="E543" s="112"/>
      <c r="F543" s="112"/>
      <c r="G543" s="112"/>
    </row>
    <row r="544" spans="2:7" x14ac:dyDescent="0.25">
      <c r="B544" s="112"/>
      <c r="C544" s="112"/>
      <c r="D544" s="112"/>
      <c r="E544" s="112"/>
      <c r="F544" s="112"/>
      <c r="G544" s="112"/>
    </row>
    <row r="545" spans="2:7" x14ac:dyDescent="0.25">
      <c r="B545" s="112"/>
      <c r="C545" s="112"/>
      <c r="D545" s="112"/>
      <c r="E545" s="112"/>
      <c r="F545" s="112"/>
      <c r="G545" s="112"/>
    </row>
    <row r="546" spans="2:7" x14ac:dyDescent="0.25">
      <c r="B546" s="112"/>
      <c r="C546" s="112"/>
      <c r="D546" s="112"/>
      <c r="E546" s="112"/>
      <c r="F546" s="112"/>
      <c r="G546" s="112"/>
    </row>
    <row r="547" spans="2:7" x14ac:dyDescent="0.25">
      <c r="B547" s="112"/>
      <c r="C547" s="112"/>
      <c r="D547" s="112"/>
      <c r="E547" s="112"/>
      <c r="F547" s="112"/>
      <c r="G547" s="112"/>
    </row>
    <row r="548" spans="2:7" x14ac:dyDescent="0.25">
      <c r="B548" s="112"/>
      <c r="C548" s="112"/>
      <c r="D548" s="112"/>
      <c r="E548" s="112"/>
      <c r="F548" s="112"/>
      <c r="G548" s="112"/>
    </row>
    <row r="549" spans="2:7" x14ac:dyDescent="0.25">
      <c r="B549" s="112"/>
      <c r="C549" s="112"/>
      <c r="D549" s="112"/>
      <c r="E549" s="112"/>
      <c r="F549" s="112"/>
      <c r="G549" s="112"/>
    </row>
    <row r="550" spans="2:7" x14ac:dyDescent="0.25">
      <c r="B550" s="112"/>
      <c r="C550" s="112"/>
      <c r="D550" s="112"/>
      <c r="E550" s="112"/>
      <c r="F550" s="112"/>
      <c r="G550" s="112"/>
    </row>
    <row r="551" spans="2:7" x14ac:dyDescent="0.25">
      <c r="B551" s="112"/>
      <c r="C551" s="112"/>
      <c r="D551" s="112"/>
      <c r="E551" s="112"/>
      <c r="F551" s="112"/>
      <c r="G551" s="112"/>
    </row>
    <row r="552" spans="2:7" x14ac:dyDescent="0.25">
      <c r="B552" s="112"/>
      <c r="C552" s="112"/>
      <c r="D552" s="112"/>
      <c r="E552" s="112"/>
      <c r="F552" s="112"/>
      <c r="G552" s="112"/>
    </row>
    <row r="553" spans="2:7" x14ac:dyDescent="0.25">
      <c r="B553" s="112"/>
      <c r="C553" s="112"/>
      <c r="D553" s="112"/>
      <c r="E553" s="112"/>
      <c r="F553" s="112"/>
      <c r="G553" s="112"/>
    </row>
    <row r="554" spans="2:7" x14ac:dyDescent="0.25">
      <c r="B554" s="112"/>
      <c r="C554" s="112"/>
      <c r="D554" s="112"/>
      <c r="E554" s="112"/>
      <c r="F554" s="112"/>
      <c r="G554" s="112"/>
    </row>
    <row r="555" spans="2:7" x14ac:dyDescent="0.25">
      <c r="B555" s="112"/>
      <c r="C555" s="112"/>
      <c r="D555" s="112"/>
      <c r="E555" s="112"/>
      <c r="F555" s="112"/>
      <c r="G555" s="112"/>
    </row>
    <row r="556" spans="2:7" x14ac:dyDescent="0.25">
      <c r="B556" s="112"/>
      <c r="C556" s="112"/>
      <c r="D556" s="112"/>
      <c r="E556" s="112"/>
      <c r="F556" s="112"/>
      <c r="G556" s="112"/>
    </row>
    <row r="557" spans="2:7" x14ac:dyDescent="0.25">
      <c r="B557" s="112"/>
      <c r="C557" s="112"/>
      <c r="D557" s="112"/>
      <c r="E557" s="112"/>
      <c r="F557" s="112"/>
      <c r="G557" s="112"/>
    </row>
    <row r="558" spans="2:7" x14ac:dyDescent="0.25">
      <c r="B558" s="112"/>
      <c r="C558" s="112"/>
      <c r="D558" s="112"/>
      <c r="E558" s="112"/>
      <c r="F558" s="112"/>
      <c r="G558" s="112"/>
    </row>
    <row r="559" spans="2:7" x14ac:dyDescent="0.25">
      <c r="B559" s="112"/>
      <c r="C559" s="112"/>
      <c r="D559" s="112"/>
      <c r="E559" s="112"/>
      <c r="F559" s="112"/>
      <c r="G559" s="112"/>
    </row>
    <row r="560" spans="2:7" x14ac:dyDescent="0.25">
      <c r="B560" s="112"/>
      <c r="C560" s="112"/>
      <c r="D560" s="112"/>
      <c r="E560" s="112"/>
      <c r="F560" s="112"/>
      <c r="G560" s="112"/>
    </row>
    <row r="561" spans="2:7" x14ac:dyDescent="0.25">
      <c r="B561" s="112"/>
      <c r="C561" s="112"/>
      <c r="D561" s="112"/>
      <c r="E561" s="112"/>
      <c r="F561" s="112"/>
      <c r="G561" s="112"/>
    </row>
    <row r="562" spans="2:7" x14ac:dyDescent="0.25">
      <c r="B562" s="112"/>
      <c r="C562" s="112"/>
      <c r="D562" s="112"/>
      <c r="E562" s="112"/>
      <c r="F562" s="112"/>
      <c r="G562" s="112"/>
    </row>
    <row r="563" spans="2:7" x14ac:dyDescent="0.25">
      <c r="B563" s="112"/>
      <c r="C563" s="112"/>
      <c r="D563" s="112"/>
      <c r="E563" s="112"/>
      <c r="F563" s="112"/>
      <c r="G563" s="112"/>
    </row>
    <row r="564" spans="2:7" x14ac:dyDescent="0.25">
      <c r="B564" s="112"/>
      <c r="C564" s="112"/>
      <c r="D564" s="112"/>
      <c r="E564" s="112"/>
      <c r="F564" s="112"/>
      <c r="G564" s="112"/>
    </row>
    <row r="565" spans="2:7" x14ac:dyDescent="0.25">
      <c r="B565" s="112"/>
      <c r="C565" s="112"/>
      <c r="D565" s="112"/>
      <c r="E565" s="112"/>
      <c r="F565" s="112"/>
      <c r="G565" s="112"/>
    </row>
    <row r="566" spans="2:7" x14ac:dyDescent="0.25">
      <c r="B566" s="112"/>
      <c r="C566" s="112"/>
      <c r="D566" s="112"/>
      <c r="E566" s="112"/>
      <c r="F566" s="112"/>
      <c r="G566" s="112"/>
    </row>
    <row r="567" spans="2:7" x14ac:dyDescent="0.25">
      <c r="B567" s="112"/>
      <c r="C567" s="112"/>
      <c r="D567" s="112"/>
      <c r="E567" s="112"/>
      <c r="F567" s="112"/>
      <c r="G567" s="112"/>
    </row>
    <row r="568" spans="2:7" x14ac:dyDescent="0.25">
      <c r="B568" s="112"/>
      <c r="C568" s="112"/>
      <c r="D568" s="112"/>
      <c r="E568" s="112"/>
      <c r="F568" s="112"/>
      <c r="G568" s="112"/>
    </row>
    <row r="569" spans="2:7" x14ac:dyDescent="0.25">
      <c r="B569" s="112"/>
      <c r="C569" s="112"/>
      <c r="D569" s="112"/>
      <c r="E569" s="112"/>
      <c r="F569" s="112"/>
      <c r="G569" s="112"/>
    </row>
    <row r="570" spans="2:7" x14ac:dyDescent="0.25">
      <c r="B570" s="112"/>
      <c r="C570" s="112"/>
      <c r="D570" s="112"/>
      <c r="E570" s="112"/>
      <c r="F570" s="112"/>
      <c r="G570" s="112"/>
    </row>
    <row r="571" spans="2:7" x14ac:dyDescent="0.25">
      <c r="B571" s="112"/>
      <c r="C571" s="112"/>
      <c r="D571" s="112"/>
      <c r="E571" s="112"/>
      <c r="F571" s="112"/>
      <c r="G571" s="112"/>
    </row>
    <row r="572" spans="2:7" x14ac:dyDescent="0.25">
      <c r="B572" s="112"/>
      <c r="C572" s="112"/>
      <c r="D572" s="112"/>
      <c r="E572" s="112"/>
      <c r="F572" s="112"/>
      <c r="G572" s="112"/>
    </row>
    <row r="573" spans="2:7" x14ac:dyDescent="0.25">
      <c r="B573" s="112"/>
      <c r="C573" s="112"/>
      <c r="D573" s="112"/>
      <c r="E573" s="112"/>
      <c r="F573" s="112"/>
      <c r="G573" s="112"/>
    </row>
    <row r="574" spans="2:7" x14ac:dyDescent="0.25">
      <c r="B574" s="112"/>
      <c r="C574" s="112"/>
      <c r="D574" s="112"/>
      <c r="E574" s="112"/>
      <c r="F574" s="112"/>
      <c r="G574" s="112"/>
    </row>
    <row r="575" spans="2:7" x14ac:dyDescent="0.25">
      <c r="B575" s="112"/>
      <c r="C575" s="112"/>
      <c r="D575" s="112"/>
      <c r="E575" s="112"/>
      <c r="F575" s="112"/>
      <c r="G575" s="112"/>
    </row>
    <row r="576" spans="2:7" x14ac:dyDescent="0.25">
      <c r="B576" s="112"/>
      <c r="C576" s="112"/>
      <c r="D576" s="112"/>
      <c r="E576" s="112"/>
      <c r="F576" s="112"/>
      <c r="G576" s="112"/>
    </row>
    <row r="577" spans="2:7" x14ac:dyDescent="0.25">
      <c r="B577" s="112"/>
      <c r="C577" s="112"/>
      <c r="D577" s="112"/>
      <c r="E577" s="112"/>
      <c r="F577" s="112"/>
      <c r="G577" s="112"/>
    </row>
    <row r="578" spans="2:7" x14ac:dyDescent="0.25">
      <c r="B578" s="112"/>
      <c r="C578" s="112"/>
      <c r="D578" s="112"/>
      <c r="E578" s="112"/>
      <c r="F578" s="112"/>
      <c r="G578" s="112"/>
    </row>
    <row r="579" spans="2:7" x14ac:dyDescent="0.25">
      <c r="B579" s="112"/>
      <c r="C579" s="112"/>
      <c r="D579" s="112"/>
      <c r="E579" s="112"/>
      <c r="F579" s="112"/>
      <c r="G579" s="112"/>
    </row>
    <row r="580" spans="2:7" x14ac:dyDescent="0.25">
      <c r="B580" s="112"/>
      <c r="C580" s="112"/>
      <c r="D580" s="112"/>
      <c r="E580" s="112"/>
      <c r="F580" s="112"/>
      <c r="G580" s="112"/>
    </row>
    <row r="581" spans="2:7" x14ac:dyDescent="0.25">
      <c r="B581" s="112"/>
      <c r="C581" s="112"/>
      <c r="D581" s="112"/>
      <c r="E581" s="112"/>
      <c r="F581" s="112"/>
      <c r="G581" s="112"/>
    </row>
    <row r="582" spans="2:7" x14ac:dyDescent="0.25">
      <c r="B582" s="112"/>
      <c r="C582" s="112"/>
      <c r="D582" s="112"/>
      <c r="E582" s="112"/>
      <c r="F582" s="112"/>
      <c r="G582" s="112"/>
    </row>
    <row r="583" spans="2:7" x14ac:dyDescent="0.25">
      <c r="B583" s="112"/>
      <c r="C583" s="112"/>
      <c r="D583" s="112"/>
      <c r="E583" s="112"/>
      <c r="F583" s="112"/>
      <c r="G583" s="112"/>
    </row>
    <row r="584" spans="2:7" x14ac:dyDescent="0.25">
      <c r="B584" s="112"/>
      <c r="C584" s="112"/>
      <c r="D584" s="112"/>
      <c r="E584" s="112"/>
      <c r="F584" s="112"/>
      <c r="G584" s="112"/>
    </row>
    <row r="585" spans="2:7" x14ac:dyDescent="0.25">
      <c r="B585" s="112"/>
      <c r="C585" s="112"/>
      <c r="D585" s="112"/>
      <c r="E585" s="112"/>
      <c r="F585" s="112"/>
      <c r="G585" s="112"/>
    </row>
    <row r="586" spans="2:7" x14ac:dyDescent="0.25">
      <c r="B586" s="112"/>
      <c r="C586" s="112"/>
      <c r="D586" s="112"/>
      <c r="E586" s="112"/>
      <c r="F586" s="112"/>
      <c r="G586" s="112"/>
    </row>
    <row r="587" spans="2:7" x14ac:dyDescent="0.25">
      <c r="B587" s="112"/>
      <c r="C587" s="112"/>
      <c r="D587" s="112"/>
      <c r="E587" s="112"/>
      <c r="F587" s="112"/>
      <c r="G587" s="112"/>
    </row>
    <row r="588" spans="2:7" x14ac:dyDescent="0.25">
      <c r="B588" s="112"/>
      <c r="C588" s="112"/>
      <c r="D588" s="112"/>
      <c r="E588" s="112"/>
      <c r="F588" s="112"/>
      <c r="G588" s="112"/>
    </row>
    <row r="589" spans="2:7" x14ac:dyDescent="0.25">
      <c r="B589" s="112"/>
      <c r="C589" s="112"/>
      <c r="D589" s="112"/>
      <c r="E589" s="112"/>
      <c r="F589" s="112"/>
      <c r="G589" s="112"/>
    </row>
    <row r="590" spans="2:7" x14ac:dyDescent="0.25">
      <c r="B590" s="112"/>
      <c r="C590" s="112"/>
      <c r="D590" s="112"/>
      <c r="E590" s="112"/>
      <c r="F590" s="112"/>
      <c r="G590" s="112"/>
    </row>
    <row r="591" spans="2:7" x14ac:dyDescent="0.25">
      <c r="B591" s="112"/>
      <c r="C591" s="112"/>
      <c r="D591" s="112"/>
      <c r="E591" s="112"/>
      <c r="F591" s="112"/>
      <c r="G591" s="112"/>
    </row>
    <row r="592" spans="2:7" x14ac:dyDescent="0.25">
      <c r="B592" s="112"/>
      <c r="C592" s="112"/>
      <c r="D592" s="112"/>
      <c r="E592" s="112"/>
      <c r="F592" s="112"/>
      <c r="G592" s="112"/>
    </row>
    <row r="593" spans="2:7" x14ac:dyDescent="0.25">
      <c r="B593" s="112"/>
      <c r="C593" s="112"/>
      <c r="D593" s="112"/>
      <c r="E593" s="112"/>
      <c r="F593" s="112"/>
      <c r="G593" s="112"/>
    </row>
    <row r="594" spans="2:7" x14ac:dyDescent="0.25">
      <c r="B594" s="112"/>
      <c r="C594" s="112"/>
      <c r="D594" s="112"/>
      <c r="E594" s="112"/>
      <c r="F594" s="112"/>
      <c r="G594" s="112"/>
    </row>
    <row r="595" spans="2:7" x14ac:dyDescent="0.25">
      <c r="B595" s="112"/>
      <c r="C595" s="112"/>
      <c r="D595" s="112"/>
      <c r="E595" s="112"/>
      <c r="F595" s="112"/>
      <c r="G595" s="112"/>
    </row>
    <row r="596" spans="2:7" x14ac:dyDescent="0.25">
      <c r="B596" s="112"/>
      <c r="C596" s="112"/>
      <c r="D596" s="112"/>
      <c r="E596" s="112"/>
      <c r="F596" s="112"/>
      <c r="G596" s="112"/>
    </row>
    <row r="597" spans="2:7" x14ac:dyDescent="0.25">
      <c r="B597" s="112"/>
      <c r="C597" s="112"/>
      <c r="D597" s="112"/>
      <c r="E597" s="112"/>
      <c r="F597" s="112"/>
      <c r="G597" s="112"/>
    </row>
    <row r="598" spans="2:7" x14ac:dyDescent="0.25">
      <c r="B598" s="112"/>
      <c r="C598" s="112"/>
      <c r="D598" s="112"/>
      <c r="E598" s="112"/>
      <c r="F598" s="112"/>
      <c r="G598" s="112"/>
    </row>
    <row r="599" spans="2:7" x14ac:dyDescent="0.25">
      <c r="B599" s="112"/>
      <c r="C599" s="112"/>
      <c r="D599" s="112"/>
      <c r="E599" s="112"/>
      <c r="F599" s="112"/>
      <c r="G599" s="112"/>
    </row>
    <row r="600" spans="2:7" x14ac:dyDescent="0.25">
      <c r="B600" s="112"/>
      <c r="C600" s="112"/>
      <c r="D600" s="112"/>
      <c r="E600" s="112"/>
      <c r="F600" s="112"/>
      <c r="G600" s="112"/>
    </row>
    <row r="601" spans="2:7" x14ac:dyDescent="0.25">
      <c r="B601" s="112"/>
      <c r="C601" s="112"/>
      <c r="D601" s="112"/>
      <c r="E601" s="112"/>
      <c r="F601" s="112"/>
      <c r="G601" s="112"/>
    </row>
    <row r="602" spans="2:7" x14ac:dyDescent="0.25">
      <c r="B602" s="112"/>
      <c r="C602" s="112"/>
      <c r="D602" s="112"/>
      <c r="E602" s="112"/>
      <c r="F602" s="112"/>
      <c r="G602" s="112"/>
    </row>
    <row r="603" spans="2:7" x14ac:dyDescent="0.25">
      <c r="B603" s="112"/>
      <c r="C603" s="112"/>
      <c r="D603" s="112"/>
      <c r="E603" s="112"/>
      <c r="F603" s="112"/>
      <c r="G603" s="112"/>
    </row>
    <row r="604" spans="2:7" x14ac:dyDescent="0.25">
      <c r="B604" s="112"/>
      <c r="C604" s="112"/>
      <c r="D604" s="112"/>
      <c r="E604" s="112"/>
      <c r="F604" s="112"/>
      <c r="G604" s="112"/>
    </row>
    <row r="605" spans="2:7" x14ac:dyDescent="0.25">
      <c r="B605" s="112"/>
      <c r="C605" s="112"/>
      <c r="D605" s="112"/>
      <c r="E605" s="112"/>
      <c r="F605" s="112"/>
      <c r="G605" s="112"/>
    </row>
    <row r="606" spans="2:7" x14ac:dyDescent="0.25">
      <c r="B606" s="112"/>
      <c r="C606" s="112"/>
      <c r="D606" s="112"/>
      <c r="E606" s="112"/>
      <c r="F606" s="112"/>
      <c r="G606" s="112"/>
    </row>
    <row r="607" spans="2:7" x14ac:dyDescent="0.25">
      <c r="B607" s="112"/>
      <c r="C607" s="112"/>
      <c r="D607" s="112"/>
      <c r="E607" s="112"/>
      <c r="F607" s="112"/>
      <c r="G607" s="112"/>
    </row>
    <row r="608" spans="2:7" x14ac:dyDescent="0.25">
      <c r="B608" s="112"/>
      <c r="C608" s="112"/>
      <c r="D608" s="112"/>
      <c r="E608" s="112"/>
      <c r="F608" s="112"/>
      <c r="G608" s="112"/>
    </row>
    <row r="609" spans="2:7" x14ac:dyDescent="0.25">
      <c r="B609" s="112"/>
      <c r="C609" s="112"/>
      <c r="D609" s="112"/>
      <c r="E609" s="112"/>
      <c r="F609" s="112"/>
      <c r="G609" s="112"/>
    </row>
    <row r="610" spans="2:7" x14ac:dyDescent="0.25">
      <c r="B610" s="112"/>
      <c r="C610" s="112"/>
      <c r="D610" s="112"/>
      <c r="E610" s="112"/>
      <c r="F610" s="112"/>
      <c r="G610" s="112"/>
    </row>
    <row r="611" spans="2:7" x14ac:dyDescent="0.25">
      <c r="B611" s="112"/>
      <c r="C611" s="112"/>
      <c r="D611" s="112"/>
      <c r="E611" s="112"/>
      <c r="F611" s="112"/>
      <c r="G611" s="112"/>
    </row>
    <row r="612" spans="2:7" x14ac:dyDescent="0.25">
      <c r="B612" s="112"/>
      <c r="C612" s="112"/>
      <c r="D612" s="112"/>
      <c r="E612" s="112"/>
      <c r="F612" s="112"/>
      <c r="G612" s="112"/>
    </row>
    <row r="613" spans="2:7" x14ac:dyDescent="0.25">
      <c r="B613" s="112"/>
      <c r="C613" s="112"/>
      <c r="D613" s="112"/>
      <c r="E613" s="112"/>
      <c r="F613" s="112"/>
      <c r="G613" s="112"/>
    </row>
    <row r="614" spans="2:7" x14ac:dyDescent="0.25">
      <c r="B614" s="112"/>
      <c r="C614" s="112"/>
      <c r="D614" s="112"/>
      <c r="E614" s="112"/>
      <c r="F614" s="112"/>
      <c r="G614" s="112"/>
    </row>
    <row r="615" spans="2:7" x14ac:dyDescent="0.25">
      <c r="B615" s="112"/>
      <c r="C615" s="112"/>
      <c r="D615" s="112"/>
      <c r="E615" s="112"/>
      <c r="F615" s="112"/>
      <c r="G615" s="112"/>
    </row>
    <row r="616" spans="2:7" x14ac:dyDescent="0.25">
      <c r="B616" s="112"/>
      <c r="C616" s="112"/>
      <c r="D616" s="112"/>
      <c r="E616" s="112"/>
      <c r="F616" s="112"/>
      <c r="G616" s="112"/>
    </row>
    <row r="617" spans="2:7" x14ac:dyDescent="0.25">
      <c r="B617" s="112"/>
      <c r="C617" s="112"/>
      <c r="D617" s="112"/>
      <c r="E617" s="112"/>
      <c r="F617" s="112"/>
      <c r="G617" s="112"/>
    </row>
    <row r="618" spans="2:7" x14ac:dyDescent="0.25">
      <c r="B618" s="112"/>
      <c r="C618" s="112"/>
      <c r="D618" s="112"/>
      <c r="E618" s="112"/>
      <c r="F618" s="112"/>
      <c r="G618" s="112"/>
    </row>
    <row r="619" spans="2:7" x14ac:dyDescent="0.25">
      <c r="B619" s="112"/>
      <c r="C619" s="112"/>
      <c r="D619" s="112"/>
      <c r="E619" s="112"/>
      <c r="F619" s="112"/>
      <c r="G619" s="112"/>
    </row>
    <row r="620" spans="2:7" x14ac:dyDescent="0.25">
      <c r="B620" s="112"/>
      <c r="C620" s="112"/>
      <c r="D620" s="112"/>
      <c r="E620" s="112"/>
      <c r="F620" s="112"/>
      <c r="G620" s="112"/>
    </row>
    <row r="621" spans="2:7" x14ac:dyDescent="0.25">
      <c r="B621" s="112"/>
      <c r="C621" s="112"/>
      <c r="D621" s="112"/>
      <c r="E621" s="112"/>
      <c r="F621" s="112"/>
      <c r="G621" s="112"/>
    </row>
    <row r="622" spans="2:7" x14ac:dyDescent="0.25">
      <c r="B622" s="112"/>
      <c r="C622" s="112"/>
      <c r="D622" s="112"/>
      <c r="E622" s="112"/>
      <c r="F622" s="112"/>
      <c r="G622" s="112"/>
    </row>
    <row r="623" spans="2:7" x14ac:dyDescent="0.25">
      <c r="B623" s="112"/>
      <c r="C623" s="112"/>
      <c r="D623" s="112"/>
      <c r="E623" s="112"/>
      <c r="F623" s="112"/>
      <c r="G623" s="112"/>
    </row>
    <row r="624" spans="2:7" x14ac:dyDescent="0.25">
      <c r="B624" s="112"/>
      <c r="C624" s="112"/>
      <c r="D624" s="112"/>
      <c r="E624" s="112"/>
      <c r="F624" s="112"/>
      <c r="G624" s="112"/>
    </row>
    <row r="625" spans="2:7" x14ac:dyDescent="0.25">
      <c r="B625" s="112"/>
      <c r="C625" s="112"/>
      <c r="D625" s="112"/>
      <c r="E625" s="112"/>
      <c r="F625" s="112"/>
      <c r="G625" s="112"/>
    </row>
    <row r="626" spans="2:7" x14ac:dyDescent="0.25">
      <c r="B626" s="112"/>
      <c r="C626" s="112"/>
      <c r="D626" s="112"/>
      <c r="E626" s="112"/>
      <c r="F626" s="112"/>
      <c r="G626" s="112"/>
    </row>
    <row r="627" spans="2:7" x14ac:dyDescent="0.25">
      <c r="B627" s="112"/>
      <c r="C627" s="112"/>
      <c r="D627" s="112"/>
      <c r="E627" s="112"/>
      <c r="F627" s="112"/>
      <c r="G627" s="112"/>
    </row>
    <row r="628" spans="2:7" x14ac:dyDescent="0.25">
      <c r="B628" s="112"/>
      <c r="C628" s="112"/>
      <c r="D628" s="112"/>
      <c r="E628" s="112"/>
      <c r="F628" s="112"/>
      <c r="G628" s="112"/>
    </row>
    <row r="629" spans="2:7" x14ac:dyDescent="0.25">
      <c r="B629" s="112"/>
      <c r="C629" s="112"/>
      <c r="D629" s="112"/>
      <c r="E629" s="112"/>
      <c r="F629" s="112"/>
      <c r="G629" s="112"/>
    </row>
    <row r="630" spans="2:7" x14ac:dyDescent="0.25">
      <c r="B630" s="112"/>
      <c r="C630" s="112"/>
      <c r="D630" s="112"/>
      <c r="E630" s="112"/>
      <c r="F630" s="112"/>
      <c r="G630" s="112"/>
    </row>
    <row r="631" spans="2:7" x14ac:dyDescent="0.25">
      <c r="B631" s="112"/>
      <c r="C631" s="112"/>
      <c r="D631" s="112"/>
      <c r="E631" s="112"/>
      <c r="F631" s="112"/>
      <c r="G631" s="112"/>
    </row>
    <row r="632" spans="2:7" x14ac:dyDescent="0.25">
      <c r="B632" s="112"/>
      <c r="C632" s="112"/>
      <c r="D632" s="112"/>
      <c r="E632" s="112"/>
      <c r="F632" s="112"/>
      <c r="G632" s="112"/>
    </row>
    <row r="633" spans="2:7" x14ac:dyDescent="0.25">
      <c r="B633" s="112"/>
      <c r="C633" s="112"/>
      <c r="D633" s="112"/>
      <c r="E633" s="112"/>
      <c r="F633" s="112"/>
      <c r="G633" s="112"/>
    </row>
    <row r="634" spans="2:7" x14ac:dyDescent="0.25">
      <c r="B634" s="112"/>
      <c r="C634" s="112"/>
      <c r="D634" s="112"/>
      <c r="E634" s="112"/>
      <c r="F634" s="112"/>
      <c r="G634" s="112"/>
    </row>
    <row r="635" spans="2:7" x14ac:dyDescent="0.25">
      <c r="B635" s="112"/>
      <c r="C635" s="112"/>
      <c r="D635" s="112"/>
      <c r="E635" s="112"/>
      <c r="F635" s="112"/>
      <c r="G635" s="112"/>
    </row>
    <row r="636" spans="2:7" x14ac:dyDescent="0.25">
      <c r="B636" s="112"/>
      <c r="C636" s="112"/>
      <c r="D636" s="112"/>
      <c r="E636" s="112"/>
      <c r="F636" s="112"/>
      <c r="G636" s="112"/>
    </row>
    <row r="637" spans="2:7" x14ac:dyDescent="0.25">
      <c r="B637" s="112"/>
      <c r="C637" s="112"/>
      <c r="D637" s="112"/>
      <c r="E637" s="112"/>
      <c r="F637" s="112"/>
      <c r="G637" s="112"/>
    </row>
    <row r="638" spans="2:7" x14ac:dyDescent="0.25">
      <c r="B638" s="112"/>
      <c r="C638" s="112"/>
      <c r="D638" s="112"/>
      <c r="E638" s="112"/>
      <c r="F638" s="112"/>
      <c r="G638" s="112"/>
    </row>
    <row r="639" spans="2:7" x14ac:dyDescent="0.25">
      <c r="B639" s="112"/>
      <c r="C639" s="112"/>
      <c r="D639" s="112"/>
      <c r="E639" s="112"/>
      <c r="F639" s="112"/>
      <c r="G639" s="112"/>
    </row>
    <row r="640" spans="2:7" x14ac:dyDescent="0.25">
      <c r="B640" s="112"/>
      <c r="C640" s="112"/>
      <c r="D640" s="112"/>
      <c r="E640" s="112"/>
      <c r="F640" s="112"/>
      <c r="G640" s="112"/>
    </row>
    <row r="641" spans="2:7" x14ac:dyDescent="0.25">
      <c r="B641" s="112"/>
      <c r="C641" s="112"/>
      <c r="D641" s="112"/>
      <c r="E641" s="112"/>
      <c r="F641" s="112"/>
      <c r="G641" s="112"/>
    </row>
    <row r="642" spans="2:7" x14ac:dyDescent="0.25">
      <c r="B642" s="112"/>
      <c r="C642" s="112"/>
      <c r="D642" s="112"/>
      <c r="E642" s="112"/>
      <c r="F642" s="112"/>
      <c r="G642" s="112"/>
    </row>
    <row r="643" spans="2:7" x14ac:dyDescent="0.25">
      <c r="B643" s="112"/>
      <c r="C643" s="112"/>
      <c r="D643" s="112"/>
      <c r="E643" s="112"/>
      <c r="F643" s="112"/>
      <c r="G643" s="112"/>
    </row>
    <row r="644" spans="2:7" x14ac:dyDescent="0.25">
      <c r="B644" s="112"/>
      <c r="C644" s="112"/>
      <c r="D644" s="112"/>
      <c r="E644" s="112"/>
      <c r="F644" s="112"/>
      <c r="G644" s="112"/>
    </row>
    <row r="645" spans="2:7" x14ac:dyDescent="0.25">
      <c r="B645" s="112"/>
      <c r="C645" s="112"/>
      <c r="D645" s="112"/>
      <c r="E645" s="112"/>
      <c r="F645" s="112"/>
      <c r="G645" s="112"/>
    </row>
    <row r="646" spans="2:7" x14ac:dyDescent="0.25">
      <c r="B646" s="112"/>
      <c r="C646" s="112"/>
      <c r="D646" s="112"/>
      <c r="E646" s="112"/>
      <c r="F646" s="112"/>
      <c r="G646" s="112"/>
    </row>
    <row r="647" spans="2:7" x14ac:dyDescent="0.25">
      <c r="B647" s="112"/>
      <c r="C647" s="112"/>
      <c r="D647" s="112"/>
      <c r="E647" s="112"/>
      <c r="F647" s="112"/>
      <c r="G647" s="112"/>
    </row>
    <row r="648" spans="2:7" x14ac:dyDescent="0.25">
      <c r="B648" s="112"/>
      <c r="C648" s="112"/>
      <c r="D648" s="112"/>
      <c r="E648" s="112"/>
      <c r="F648" s="112"/>
      <c r="G648" s="112"/>
    </row>
    <row r="649" spans="2:7" x14ac:dyDescent="0.25">
      <c r="B649" s="112"/>
      <c r="C649" s="112"/>
      <c r="D649" s="112"/>
      <c r="E649" s="112"/>
      <c r="F649" s="112"/>
      <c r="G649" s="112"/>
    </row>
    <row r="650" spans="2:7" x14ac:dyDescent="0.25">
      <c r="B650" s="112"/>
      <c r="C650" s="112"/>
      <c r="D650" s="112"/>
      <c r="E650" s="112"/>
      <c r="F650" s="112"/>
      <c r="G650" s="112"/>
    </row>
    <row r="651" spans="2:7" x14ac:dyDescent="0.25">
      <c r="B651" s="112"/>
      <c r="C651" s="112"/>
      <c r="D651" s="112"/>
      <c r="E651" s="112"/>
      <c r="F651" s="112"/>
      <c r="G651" s="112"/>
    </row>
    <row r="652" spans="2:7" x14ac:dyDescent="0.25">
      <c r="B652" s="112"/>
      <c r="C652" s="112"/>
      <c r="D652" s="112"/>
      <c r="E652" s="112"/>
      <c r="F652" s="112"/>
      <c r="G652" s="112"/>
    </row>
    <row r="653" spans="2:7" x14ac:dyDescent="0.25">
      <c r="B653" s="112"/>
      <c r="C653" s="112"/>
      <c r="D653" s="112"/>
      <c r="E653" s="112"/>
      <c r="F653" s="112"/>
      <c r="G653" s="112"/>
    </row>
    <row r="654" spans="2:7" x14ac:dyDescent="0.25">
      <c r="B654" s="112"/>
      <c r="C654" s="112"/>
      <c r="D654" s="112"/>
      <c r="E654" s="112"/>
      <c r="F654" s="112"/>
      <c r="G654" s="112"/>
    </row>
    <row r="655" spans="2:7" x14ac:dyDescent="0.25">
      <c r="B655" s="112"/>
      <c r="C655" s="112"/>
      <c r="D655" s="112"/>
      <c r="E655" s="112"/>
      <c r="F655" s="112"/>
      <c r="G655" s="112"/>
    </row>
    <row r="656" spans="2:7" x14ac:dyDescent="0.25">
      <c r="B656" s="112"/>
      <c r="C656" s="112"/>
      <c r="D656" s="112"/>
      <c r="E656" s="112"/>
      <c r="F656" s="112"/>
      <c r="G656" s="112"/>
    </row>
    <row r="657" spans="2:7" x14ac:dyDescent="0.25">
      <c r="B657" s="112"/>
      <c r="C657" s="112"/>
      <c r="D657" s="112"/>
      <c r="E657" s="112"/>
      <c r="F657" s="112"/>
      <c r="G657" s="112"/>
    </row>
    <row r="658" spans="2:7" x14ac:dyDescent="0.25">
      <c r="B658" s="112"/>
      <c r="C658" s="112"/>
      <c r="D658" s="112"/>
      <c r="E658" s="112"/>
      <c r="F658" s="112"/>
      <c r="G658" s="112"/>
    </row>
    <row r="659" spans="2:7" x14ac:dyDescent="0.25">
      <c r="B659" s="112"/>
      <c r="C659" s="112"/>
      <c r="D659" s="112"/>
      <c r="E659" s="112"/>
      <c r="F659" s="112"/>
      <c r="G659" s="112"/>
    </row>
    <row r="660" spans="2:7" x14ac:dyDescent="0.25">
      <c r="B660" s="112"/>
      <c r="C660" s="112"/>
      <c r="D660" s="112"/>
      <c r="E660" s="112"/>
      <c r="F660" s="112"/>
      <c r="G660" s="112"/>
    </row>
    <row r="661" spans="2:7" x14ac:dyDescent="0.25">
      <c r="B661" s="112"/>
      <c r="C661" s="112"/>
      <c r="D661" s="112"/>
      <c r="E661" s="112"/>
      <c r="F661" s="112"/>
      <c r="G661" s="112"/>
    </row>
    <row r="662" spans="2:7" x14ac:dyDescent="0.25">
      <c r="B662" s="112"/>
      <c r="C662" s="112"/>
      <c r="D662" s="112"/>
      <c r="E662" s="112"/>
      <c r="F662" s="112"/>
      <c r="G662" s="112"/>
    </row>
    <row r="663" spans="2:7" x14ac:dyDescent="0.25">
      <c r="B663" s="112"/>
      <c r="C663" s="112"/>
      <c r="D663" s="112"/>
      <c r="E663" s="112"/>
      <c r="F663" s="112"/>
      <c r="G663" s="112"/>
    </row>
    <row r="664" spans="2:7" x14ac:dyDescent="0.25">
      <c r="B664" s="112"/>
      <c r="C664" s="112"/>
      <c r="D664" s="112"/>
      <c r="E664" s="112"/>
      <c r="F664" s="112"/>
      <c r="G664" s="112"/>
    </row>
    <row r="665" spans="2:7" x14ac:dyDescent="0.25">
      <c r="B665" s="112"/>
      <c r="C665" s="112"/>
      <c r="D665" s="112"/>
      <c r="E665" s="112"/>
      <c r="F665" s="112"/>
      <c r="G665" s="112"/>
    </row>
    <row r="666" spans="2:7" x14ac:dyDescent="0.25">
      <c r="B666" s="112"/>
      <c r="C666" s="112"/>
      <c r="D666" s="112"/>
      <c r="E666" s="112"/>
      <c r="F666" s="112"/>
      <c r="G666" s="112"/>
    </row>
    <row r="667" spans="2:7" x14ac:dyDescent="0.25">
      <c r="B667" s="112"/>
      <c r="C667" s="112"/>
      <c r="D667" s="112"/>
      <c r="E667" s="112"/>
      <c r="F667" s="112"/>
      <c r="G667" s="112"/>
    </row>
    <row r="668" spans="2:7" x14ac:dyDescent="0.25">
      <c r="B668" s="112"/>
      <c r="C668" s="112"/>
      <c r="D668" s="112"/>
      <c r="E668" s="112"/>
      <c r="F668" s="112"/>
      <c r="G668" s="112"/>
    </row>
    <row r="669" spans="2:7" x14ac:dyDescent="0.25">
      <c r="B669" s="112"/>
      <c r="C669" s="112"/>
      <c r="D669" s="112"/>
      <c r="E669" s="112"/>
      <c r="F669" s="112"/>
      <c r="G669" s="112"/>
    </row>
    <row r="670" spans="2:7" x14ac:dyDescent="0.25">
      <c r="B670" s="112"/>
      <c r="C670" s="112"/>
      <c r="D670" s="112"/>
      <c r="E670" s="112"/>
      <c r="F670" s="112"/>
      <c r="G670" s="112"/>
    </row>
    <row r="671" spans="2:7" x14ac:dyDescent="0.25">
      <c r="B671" s="112"/>
      <c r="C671" s="112"/>
      <c r="D671" s="112"/>
      <c r="E671" s="112"/>
      <c r="F671" s="112"/>
      <c r="G671" s="112"/>
    </row>
    <row r="672" spans="2:7" x14ac:dyDescent="0.25">
      <c r="B672" s="112"/>
      <c r="C672" s="112"/>
      <c r="D672" s="112"/>
      <c r="E672" s="112"/>
      <c r="F672" s="112"/>
      <c r="G672" s="112"/>
    </row>
    <row r="673" spans="2:7" x14ac:dyDescent="0.25">
      <c r="B673" s="112"/>
      <c r="C673" s="112"/>
      <c r="D673" s="112"/>
      <c r="E673" s="112"/>
      <c r="F673" s="112"/>
      <c r="G673" s="112"/>
    </row>
    <row r="674" spans="2:7" x14ac:dyDescent="0.25">
      <c r="B674" s="112"/>
      <c r="C674" s="112"/>
      <c r="D674" s="112"/>
      <c r="E674" s="112"/>
      <c r="F674" s="112"/>
      <c r="G674" s="112"/>
    </row>
    <row r="675" spans="2:7" x14ac:dyDescent="0.25">
      <c r="B675" s="112"/>
      <c r="C675" s="112"/>
      <c r="D675" s="112"/>
      <c r="E675" s="112"/>
      <c r="F675" s="112"/>
      <c r="G675" s="112"/>
    </row>
    <row r="676" spans="2:7" x14ac:dyDescent="0.25">
      <c r="B676" s="112"/>
      <c r="C676" s="112"/>
      <c r="D676" s="112"/>
      <c r="E676" s="112"/>
      <c r="F676" s="112"/>
      <c r="G676" s="112"/>
    </row>
    <row r="677" spans="2:7" x14ac:dyDescent="0.25">
      <c r="B677" s="112"/>
      <c r="C677" s="112"/>
      <c r="D677" s="112"/>
      <c r="E677" s="112"/>
      <c r="F677" s="112"/>
      <c r="G677" s="112"/>
    </row>
    <row r="678" spans="2:7" x14ac:dyDescent="0.25">
      <c r="B678" s="112"/>
      <c r="C678" s="112"/>
      <c r="D678" s="112"/>
      <c r="E678" s="112"/>
      <c r="F678" s="112"/>
      <c r="G678" s="112"/>
    </row>
    <row r="679" spans="2:7" x14ac:dyDescent="0.25">
      <c r="B679" s="112"/>
      <c r="C679" s="112"/>
      <c r="D679" s="112"/>
      <c r="E679" s="112"/>
      <c r="F679" s="112"/>
      <c r="G679" s="112"/>
    </row>
    <row r="680" spans="2:7" x14ac:dyDescent="0.25">
      <c r="B680" s="112"/>
      <c r="C680" s="112"/>
      <c r="D680" s="112"/>
      <c r="E680" s="112"/>
      <c r="F680" s="112"/>
      <c r="G680" s="112"/>
    </row>
    <row r="681" spans="2:7" x14ac:dyDescent="0.25">
      <c r="B681" s="112"/>
      <c r="C681" s="112"/>
      <c r="D681" s="112"/>
      <c r="E681" s="112"/>
      <c r="F681" s="112"/>
      <c r="G681" s="112"/>
    </row>
    <row r="682" spans="2:7" x14ac:dyDescent="0.25">
      <c r="B682" s="112"/>
      <c r="C682" s="112"/>
      <c r="D682" s="112"/>
      <c r="E682" s="112"/>
      <c r="F682" s="112"/>
      <c r="G682" s="112"/>
    </row>
    <row r="683" spans="2:7" x14ac:dyDescent="0.25">
      <c r="B683" s="112"/>
      <c r="C683" s="112"/>
      <c r="D683" s="112"/>
      <c r="E683" s="112"/>
      <c r="F683" s="112"/>
      <c r="G683" s="112"/>
    </row>
    <row r="684" spans="2:7" x14ac:dyDescent="0.25">
      <c r="B684" s="112"/>
      <c r="C684" s="112"/>
      <c r="D684" s="112"/>
      <c r="E684" s="112"/>
      <c r="F684" s="112"/>
      <c r="G684" s="112"/>
    </row>
    <row r="685" spans="2:7" x14ac:dyDescent="0.25">
      <c r="B685" s="112"/>
      <c r="C685" s="112"/>
      <c r="D685" s="112"/>
      <c r="E685" s="112"/>
      <c r="F685" s="112"/>
      <c r="G685" s="112"/>
    </row>
    <row r="686" spans="2:7" x14ac:dyDescent="0.25">
      <c r="B686" s="112"/>
      <c r="C686" s="112"/>
      <c r="D686" s="112"/>
      <c r="E686" s="112"/>
      <c r="F686" s="112"/>
      <c r="G686" s="112"/>
    </row>
    <row r="687" spans="2:7" x14ac:dyDescent="0.25">
      <c r="B687" s="112"/>
      <c r="C687" s="112"/>
      <c r="D687" s="112"/>
      <c r="E687" s="112"/>
      <c r="F687" s="112"/>
      <c r="G687" s="112"/>
    </row>
    <row r="688" spans="2:7" x14ac:dyDescent="0.25">
      <c r="B688" s="112"/>
      <c r="C688" s="112"/>
      <c r="D688" s="112"/>
      <c r="E688" s="112"/>
      <c r="F688" s="112"/>
      <c r="G688" s="112"/>
    </row>
    <row r="689" spans="2:7" x14ac:dyDescent="0.25">
      <c r="B689" s="112"/>
      <c r="C689" s="112"/>
      <c r="D689" s="112"/>
      <c r="E689" s="112"/>
      <c r="F689" s="112"/>
      <c r="G689" s="112"/>
    </row>
    <row r="690" spans="2:7" x14ac:dyDescent="0.25">
      <c r="B690" s="112"/>
      <c r="C690" s="112"/>
      <c r="D690" s="112"/>
      <c r="E690" s="112"/>
      <c r="F690" s="112"/>
      <c r="G690" s="112"/>
    </row>
    <row r="691" spans="2:7" x14ac:dyDescent="0.25">
      <c r="B691" s="112"/>
      <c r="C691" s="112"/>
      <c r="D691" s="112"/>
      <c r="E691" s="112"/>
      <c r="F691" s="112"/>
      <c r="G691" s="112"/>
    </row>
    <row r="692" spans="2:7" x14ac:dyDescent="0.25">
      <c r="B692" s="112"/>
      <c r="C692" s="112"/>
      <c r="D692" s="112"/>
      <c r="E692" s="112"/>
      <c r="F692" s="112"/>
      <c r="G692" s="112"/>
    </row>
    <row r="693" spans="2:7" x14ac:dyDescent="0.25">
      <c r="B693" s="112"/>
      <c r="C693" s="112"/>
      <c r="D693" s="112"/>
      <c r="E693" s="112"/>
      <c r="F693" s="112"/>
      <c r="G693" s="112"/>
    </row>
    <row r="694" spans="2:7" x14ac:dyDescent="0.25">
      <c r="B694" s="112"/>
      <c r="C694" s="112"/>
      <c r="D694" s="112"/>
      <c r="E694" s="112"/>
      <c r="F694" s="112"/>
      <c r="G694" s="112"/>
    </row>
    <row r="695" spans="2:7" x14ac:dyDescent="0.25">
      <c r="B695" s="112"/>
      <c r="C695" s="112"/>
      <c r="D695" s="112"/>
      <c r="E695" s="112"/>
      <c r="F695" s="112"/>
      <c r="G695" s="112"/>
    </row>
    <row r="696" spans="2:7" x14ac:dyDescent="0.25">
      <c r="B696" s="112"/>
      <c r="C696" s="112"/>
      <c r="D696" s="112"/>
      <c r="E696" s="112"/>
      <c r="F696" s="112"/>
      <c r="G696" s="112"/>
    </row>
    <row r="697" spans="2:7" x14ac:dyDescent="0.25">
      <c r="B697" s="112"/>
      <c r="C697" s="112"/>
      <c r="D697" s="112"/>
      <c r="E697" s="112"/>
      <c r="F697" s="112"/>
      <c r="G697" s="112"/>
    </row>
    <row r="698" spans="2:7" x14ac:dyDescent="0.25">
      <c r="B698" s="112"/>
      <c r="C698" s="112"/>
      <c r="D698" s="112"/>
      <c r="E698" s="112"/>
      <c r="F698" s="112"/>
      <c r="G698" s="112"/>
    </row>
    <row r="699" spans="2:7" x14ac:dyDescent="0.25">
      <c r="B699" s="112"/>
      <c r="C699" s="112"/>
      <c r="D699" s="112"/>
      <c r="E699" s="112"/>
      <c r="F699" s="112"/>
      <c r="G699" s="112"/>
    </row>
    <row r="700" spans="2:7" x14ac:dyDescent="0.25">
      <c r="B700" s="112"/>
      <c r="C700" s="112"/>
      <c r="D700" s="112"/>
      <c r="E700" s="112"/>
      <c r="F700" s="112"/>
      <c r="G700" s="112"/>
    </row>
    <row r="701" spans="2:7" x14ac:dyDescent="0.25">
      <c r="B701" s="112"/>
      <c r="C701" s="112"/>
      <c r="D701" s="112"/>
      <c r="E701" s="112"/>
      <c r="F701" s="112"/>
      <c r="G701" s="112"/>
    </row>
    <row r="702" spans="2:7" x14ac:dyDescent="0.25">
      <c r="B702" s="112"/>
      <c r="C702" s="112"/>
      <c r="D702" s="112"/>
      <c r="E702" s="112"/>
      <c r="F702" s="112"/>
      <c r="G702" s="112"/>
    </row>
    <row r="703" spans="2:7" x14ac:dyDescent="0.25">
      <c r="B703" s="112"/>
      <c r="C703" s="112"/>
      <c r="D703" s="112"/>
      <c r="E703" s="112"/>
      <c r="F703" s="112"/>
      <c r="G703" s="112"/>
    </row>
    <row r="704" spans="2:7" x14ac:dyDescent="0.25">
      <c r="B704" s="112"/>
      <c r="C704" s="112"/>
      <c r="D704" s="112"/>
      <c r="E704" s="112"/>
      <c r="F704" s="112"/>
      <c r="G704" s="112"/>
    </row>
    <row r="705" spans="2:7" x14ac:dyDescent="0.25">
      <c r="B705" s="112"/>
      <c r="C705" s="112"/>
      <c r="D705" s="112"/>
      <c r="E705" s="112"/>
      <c r="F705" s="112"/>
      <c r="G705" s="112"/>
    </row>
    <row r="706" spans="2:7" x14ac:dyDescent="0.25">
      <c r="B706" s="112"/>
      <c r="C706" s="112"/>
      <c r="D706" s="112"/>
      <c r="E706" s="112"/>
      <c r="F706" s="112"/>
      <c r="G706" s="112"/>
    </row>
    <row r="707" spans="2:7" x14ac:dyDescent="0.25">
      <c r="B707" s="112"/>
      <c r="C707" s="112"/>
      <c r="D707" s="112"/>
      <c r="E707" s="112"/>
      <c r="F707" s="112"/>
      <c r="G707" s="112"/>
    </row>
    <row r="708" spans="2:7" x14ac:dyDescent="0.25">
      <c r="B708" s="112"/>
      <c r="C708" s="112"/>
      <c r="D708" s="112"/>
      <c r="E708" s="112"/>
      <c r="F708" s="112"/>
      <c r="G708" s="112"/>
    </row>
    <row r="709" spans="2:7" x14ac:dyDescent="0.25">
      <c r="B709" s="112"/>
      <c r="C709" s="112"/>
      <c r="D709" s="112"/>
      <c r="E709" s="112"/>
      <c r="F709" s="112"/>
      <c r="G709" s="112"/>
    </row>
    <row r="710" spans="2:7" x14ac:dyDescent="0.25">
      <c r="B710" s="112"/>
      <c r="C710" s="112"/>
      <c r="D710" s="112"/>
      <c r="E710" s="112"/>
      <c r="F710" s="112"/>
      <c r="G710" s="112"/>
    </row>
    <row r="711" spans="2:7" x14ac:dyDescent="0.25">
      <c r="B711" s="112"/>
      <c r="C711" s="112"/>
      <c r="D711" s="112"/>
      <c r="E711" s="112"/>
      <c r="F711" s="112"/>
      <c r="G711" s="112"/>
    </row>
    <row r="712" spans="2:7" x14ac:dyDescent="0.25">
      <c r="B712" s="112"/>
      <c r="C712" s="112"/>
      <c r="D712" s="112"/>
      <c r="E712" s="112"/>
      <c r="F712" s="112"/>
      <c r="G712" s="112"/>
    </row>
    <row r="713" spans="2:7" x14ac:dyDescent="0.25">
      <c r="B713" s="112"/>
      <c r="C713" s="112"/>
      <c r="D713" s="112"/>
      <c r="E713" s="112"/>
      <c r="F713" s="112"/>
      <c r="G713" s="112"/>
    </row>
    <row r="714" spans="2:7" x14ac:dyDescent="0.25">
      <c r="B714" s="112"/>
      <c r="C714" s="112"/>
      <c r="D714" s="112"/>
      <c r="E714" s="112"/>
      <c r="F714" s="112"/>
      <c r="G714" s="112"/>
    </row>
    <row r="715" spans="2:7" x14ac:dyDescent="0.25">
      <c r="B715" s="112"/>
      <c r="C715" s="112"/>
      <c r="D715" s="112"/>
      <c r="E715" s="112"/>
      <c r="F715" s="112"/>
      <c r="G715" s="112"/>
    </row>
    <row r="716" spans="2:7" x14ac:dyDescent="0.25">
      <c r="B716" s="112"/>
      <c r="C716" s="112"/>
      <c r="D716" s="112"/>
      <c r="E716" s="112"/>
      <c r="F716" s="112"/>
      <c r="G716" s="112"/>
    </row>
    <row r="717" spans="2:7" x14ac:dyDescent="0.25">
      <c r="B717" s="112"/>
      <c r="C717" s="112"/>
      <c r="D717" s="112"/>
      <c r="E717" s="112"/>
      <c r="F717" s="112"/>
      <c r="G717" s="112"/>
    </row>
    <row r="718" spans="2:7" x14ac:dyDescent="0.25">
      <c r="B718" s="112"/>
      <c r="C718" s="112"/>
      <c r="D718" s="112"/>
      <c r="E718" s="112"/>
      <c r="F718" s="112"/>
      <c r="G718" s="112"/>
    </row>
    <row r="719" spans="2:7" x14ac:dyDescent="0.25">
      <c r="B719" s="112"/>
      <c r="C719" s="112"/>
      <c r="D719" s="112"/>
      <c r="E719" s="112"/>
      <c r="F719" s="112"/>
      <c r="G719" s="112"/>
    </row>
    <row r="720" spans="2:7" x14ac:dyDescent="0.25">
      <c r="B720" s="112"/>
      <c r="C720" s="112"/>
      <c r="D720" s="112"/>
      <c r="E720" s="112"/>
      <c r="F720" s="112"/>
      <c r="G720" s="112"/>
    </row>
    <row r="721" spans="2:7" x14ac:dyDescent="0.25">
      <c r="B721" s="112"/>
      <c r="C721" s="112"/>
      <c r="D721" s="112"/>
      <c r="E721" s="112"/>
      <c r="F721" s="112"/>
      <c r="G721" s="112"/>
    </row>
    <row r="722" spans="2:7" x14ac:dyDescent="0.25">
      <c r="B722" s="112"/>
      <c r="C722" s="112"/>
      <c r="D722" s="112"/>
      <c r="E722" s="112"/>
      <c r="F722" s="112"/>
      <c r="G722" s="112"/>
    </row>
    <row r="723" spans="2:7" x14ac:dyDescent="0.25">
      <c r="B723" s="112"/>
      <c r="C723" s="112"/>
      <c r="D723" s="112"/>
      <c r="E723" s="112"/>
      <c r="F723" s="112"/>
      <c r="G723" s="112"/>
    </row>
    <row r="724" spans="2:7" x14ac:dyDescent="0.25">
      <c r="B724" s="112"/>
      <c r="C724" s="112"/>
      <c r="D724" s="112"/>
      <c r="E724" s="112"/>
      <c r="F724" s="112"/>
      <c r="G724" s="112"/>
    </row>
    <row r="725" spans="2:7" x14ac:dyDescent="0.25">
      <c r="B725" s="112"/>
      <c r="C725" s="112"/>
      <c r="D725" s="112"/>
      <c r="E725" s="112"/>
      <c r="F725" s="112"/>
      <c r="G725" s="112"/>
    </row>
    <row r="726" spans="2:7" x14ac:dyDescent="0.25">
      <c r="B726" s="112"/>
      <c r="C726" s="112"/>
      <c r="D726" s="112"/>
      <c r="E726" s="112"/>
      <c r="F726" s="112"/>
      <c r="G726" s="112"/>
    </row>
    <row r="727" spans="2:7" x14ac:dyDescent="0.25">
      <c r="B727" s="112"/>
      <c r="C727" s="112"/>
      <c r="D727" s="112"/>
      <c r="E727" s="112"/>
      <c r="F727" s="112"/>
      <c r="G727" s="112"/>
    </row>
    <row r="728" spans="2:7" x14ac:dyDescent="0.25">
      <c r="B728" s="112"/>
      <c r="C728" s="112"/>
      <c r="D728" s="112"/>
      <c r="E728" s="112"/>
      <c r="F728" s="112"/>
      <c r="G728" s="112"/>
    </row>
    <row r="729" spans="2:7" x14ac:dyDescent="0.25">
      <c r="B729" s="112"/>
      <c r="C729" s="112"/>
      <c r="D729" s="112"/>
      <c r="E729" s="112"/>
      <c r="F729" s="112"/>
      <c r="G729" s="112"/>
    </row>
    <row r="730" spans="2:7" x14ac:dyDescent="0.25">
      <c r="B730" s="112"/>
      <c r="C730" s="112"/>
      <c r="D730" s="112"/>
      <c r="E730" s="112"/>
      <c r="F730" s="112"/>
      <c r="G730" s="112"/>
    </row>
    <row r="731" spans="2:7" x14ac:dyDescent="0.25">
      <c r="B731" s="112"/>
      <c r="C731" s="112"/>
      <c r="D731" s="112"/>
      <c r="E731" s="112"/>
      <c r="F731" s="112"/>
      <c r="G731" s="112"/>
    </row>
    <row r="732" spans="2:7" x14ac:dyDescent="0.25">
      <c r="B732" s="112"/>
      <c r="C732" s="112"/>
      <c r="D732" s="112"/>
      <c r="E732" s="112"/>
      <c r="F732" s="112"/>
      <c r="G732" s="112"/>
    </row>
    <row r="733" spans="2:7" x14ac:dyDescent="0.25">
      <c r="B733" s="112"/>
      <c r="C733" s="112"/>
      <c r="D733" s="112"/>
      <c r="E733" s="112"/>
      <c r="F733" s="112"/>
      <c r="G733" s="112"/>
    </row>
    <row r="734" spans="2:7" x14ac:dyDescent="0.25">
      <c r="B734" s="112"/>
      <c r="C734" s="112"/>
      <c r="D734" s="112"/>
      <c r="E734" s="112"/>
      <c r="F734" s="112"/>
      <c r="G734" s="112"/>
    </row>
    <row r="735" spans="2:7" x14ac:dyDescent="0.25">
      <c r="B735" s="112"/>
      <c r="C735" s="112"/>
      <c r="D735" s="112"/>
      <c r="E735" s="112"/>
      <c r="F735" s="112"/>
      <c r="G735" s="112"/>
    </row>
    <row r="736" spans="2:7" x14ac:dyDescent="0.25">
      <c r="B736" s="112"/>
      <c r="C736" s="112"/>
      <c r="D736" s="112"/>
      <c r="E736" s="112"/>
      <c r="F736" s="112"/>
      <c r="G736" s="112"/>
    </row>
    <row r="737" spans="2:7" x14ac:dyDescent="0.25">
      <c r="B737" s="112"/>
      <c r="C737" s="112"/>
      <c r="D737" s="112"/>
      <c r="E737" s="112"/>
      <c r="F737" s="112"/>
      <c r="G737" s="112"/>
    </row>
    <row r="738" spans="2:7" x14ac:dyDescent="0.25">
      <c r="B738" s="112"/>
      <c r="C738" s="112"/>
      <c r="D738" s="112"/>
      <c r="E738" s="112"/>
      <c r="F738" s="112"/>
      <c r="G738" s="112"/>
    </row>
    <row r="739" spans="2:7" x14ac:dyDescent="0.25">
      <c r="B739" s="112"/>
      <c r="C739" s="112"/>
      <c r="D739" s="112"/>
      <c r="E739" s="112"/>
      <c r="F739" s="112"/>
      <c r="G739" s="112"/>
    </row>
    <row r="740" spans="2:7" x14ac:dyDescent="0.25">
      <c r="B740" s="112"/>
      <c r="C740" s="112"/>
      <c r="D740" s="112"/>
      <c r="E740" s="112"/>
      <c r="F740" s="112"/>
      <c r="G740" s="112"/>
    </row>
    <row r="741" spans="2:7" x14ac:dyDescent="0.25">
      <c r="B741" s="112"/>
      <c r="C741" s="112"/>
      <c r="D741" s="112"/>
      <c r="E741" s="112"/>
      <c r="F741" s="112"/>
      <c r="G741" s="112"/>
    </row>
    <row r="742" spans="2:7" x14ac:dyDescent="0.25">
      <c r="B742" s="112"/>
      <c r="C742" s="112"/>
      <c r="D742" s="112"/>
      <c r="E742" s="112"/>
      <c r="F742" s="112"/>
      <c r="G742" s="112"/>
    </row>
    <row r="743" spans="2:7" x14ac:dyDescent="0.25">
      <c r="B743" s="112"/>
      <c r="C743" s="112"/>
      <c r="D743" s="112"/>
      <c r="E743" s="112"/>
      <c r="F743" s="112"/>
      <c r="G743" s="112"/>
    </row>
    <row r="744" spans="2:7" x14ac:dyDescent="0.25">
      <c r="B744" s="112"/>
      <c r="C744" s="112"/>
      <c r="D744" s="112"/>
      <c r="E744" s="112"/>
      <c r="F744" s="112"/>
      <c r="G744" s="112"/>
    </row>
    <row r="745" spans="2:7" x14ac:dyDescent="0.25">
      <c r="B745" s="112"/>
      <c r="C745" s="112"/>
      <c r="D745" s="112"/>
      <c r="E745" s="112"/>
      <c r="F745" s="112"/>
      <c r="G745" s="112"/>
    </row>
    <row r="746" spans="2:7" x14ac:dyDescent="0.25">
      <c r="B746" s="112"/>
      <c r="C746" s="112"/>
      <c r="D746" s="112"/>
      <c r="E746" s="112"/>
      <c r="F746" s="112"/>
      <c r="G746" s="112"/>
    </row>
    <row r="747" spans="2:7" x14ac:dyDescent="0.25">
      <c r="B747" s="112"/>
      <c r="C747" s="112"/>
      <c r="D747" s="112"/>
      <c r="E747" s="112"/>
      <c r="F747" s="112"/>
      <c r="G747" s="112"/>
    </row>
    <row r="748" spans="2:7" x14ac:dyDescent="0.25">
      <c r="B748" s="112"/>
      <c r="C748" s="112"/>
      <c r="D748" s="112"/>
      <c r="E748" s="112"/>
      <c r="F748" s="112"/>
      <c r="G748" s="112"/>
    </row>
    <row r="749" spans="2:7" x14ac:dyDescent="0.25">
      <c r="B749" s="112"/>
      <c r="C749" s="112"/>
      <c r="D749" s="112"/>
      <c r="E749" s="112"/>
      <c r="F749" s="112"/>
      <c r="G749" s="112"/>
    </row>
    <row r="750" spans="2:7" x14ac:dyDescent="0.25">
      <c r="B750" s="112"/>
      <c r="C750" s="112"/>
      <c r="D750" s="112"/>
      <c r="E750" s="112"/>
      <c r="F750" s="112"/>
      <c r="G750" s="112"/>
    </row>
    <row r="751" spans="2:7" x14ac:dyDescent="0.25">
      <c r="B751" s="112"/>
      <c r="C751" s="112"/>
      <c r="D751" s="112"/>
      <c r="E751" s="112"/>
      <c r="F751" s="112"/>
      <c r="G751" s="112"/>
    </row>
    <row r="752" spans="2:7" x14ac:dyDescent="0.25">
      <c r="B752" s="112"/>
      <c r="C752" s="112"/>
      <c r="D752" s="112"/>
      <c r="E752" s="112"/>
      <c r="F752" s="112"/>
      <c r="G752" s="112"/>
    </row>
    <row r="753" spans="2:7" x14ac:dyDescent="0.25">
      <c r="B753" s="112"/>
      <c r="C753" s="112"/>
      <c r="D753" s="112"/>
      <c r="E753" s="112"/>
      <c r="F753" s="112"/>
      <c r="G753" s="112"/>
    </row>
    <row r="754" spans="2:7" x14ac:dyDescent="0.25">
      <c r="B754" s="112"/>
      <c r="C754" s="112"/>
      <c r="D754" s="112"/>
      <c r="E754" s="112"/>
      <c r="F754" s="112"/>
      <c r="G754" s="112"/>
    </row>
    <row r="755" spans="2:7" x14ac:dyDescent="0.25">
      <c r="B755" s="112"/>
      <c r="C755" s="112"/>
      <c r="D755" s="112"/>
      <c r="E755" s="112"/>
      <c r="F755" s="112"/>
      <c r="G755" s="112"/>
    </row>
    <row r="756" spans="2:7" x14ac:dyDescent="0.25">
      <c r="B756" s="112"/>
      <c r="C756" s="112"/>
      <c r="D756" s="112"/>
      <c r="E756" s="112"/>
      <c r="F756" s="112"/>
      <c r="G756" s="112"/>
    </row>
    <row r="757" spans="2:7" x14ac:dyDescent="0.25">
      <c r="B757" s="112"/>
      <c r="C757" s="112"/>
      <c r="D757" s="112"/>
      <c r="E757" s="112"/>
      <c r="F757" s="112"/>
      <c r="G757" s="112"/>
    </row>
    <row r="758" spans="2:7" x14ac:dyDescent="0.25">
      <c r="B758" s="112"/>
      <c r="C758" s="112"/>
      <c r="D758" s="112"/>
      <c r="E758" s="112"/>
      <c r="F758" s="112"/>
      <c r="G758" s="112"/>
    </row>
    <row r="759" spans="2:7" x14ac:dyDescent="0.25">
      <c r="B759" s="112"/>
      <c r="C759" s="112"/>
      <c r="D759" s="112"/>
      <c r="E759" s="112"/>
      <c r="F759" s="112"/>
      <c r="G759" s="112"/>
    </row>
    <row r="760" spans="2:7" x14ac:dyDescent="0.25">
      <c r="B760" s="112"/>
      <c r="C760" s="112"/>
      <c r="D760" s="112"/>
      <c r="E760" s="112"/>
      <c r="F760" s="112"/>
      <c r="G760" s="112"/>
    </row>
    <row r="761" spans="2:7" x14ac:dyDescent="0.25">
      <c r="B761" s="112"/>
      <c r="C761" s="112"/>
      <c r="D761" s="112"/>
      <c r="E761" s="112"/>
      <c r="F761" s="112"/>
      <c r="G761" s="112"/>
    </row>
    <row r="762" spans="2:7" x14ac:dyDescent="0.25">
      <c r="B762" s="112"/>
      <c r="C762" s="112"/>
      <c r="D762" s="112"/>
      <c r="E762" s="112"/>
      <c r="F762" s="112"/>
      <c r="G762" s="112"/>
    </row>
    <row r="763" spans="2:7" x14ac:dyDescent="0.25">
      <c r="B763" s="112"/>
      <c r="C763" s="112"/>
      <c r="D763" s="112"/>
      <c r="E763" s="112"/>
      <c r="F763" s="112"/>
      <c r="G763" s="112"/>
    </row>
    <row r="764" spans="2:7" x14ac:dyDescent="0.25">
      <c r="B764" s="112"/>
      <c r="C764" s="112"/>
      <c r="D764" s="112"/>
      <c r="E764" s="112"/>
      <c r="F764" s="112"/>
      <c r="G764" s="112"/>
    </row>
    <row r="765" spans="2:7" x14ac:dyDescent="0.25">
      <c r="B765" s="112"/>
      <c r="C765" s="112"/>
      <c r="D765" s="112"/>
      <c r="E765" s="112"/>
      <c r="F765" s="112"/>
      <c r="G765" s="112"/>
    </row>
    <row r="766" spans="2:7" x14ac:dyDescent="0.25">
      <c r="B766" s="112"/>
      <c r="C766" s="112"/>
      <c r="D766" s="112"/>
      <c r="E766" s="112"/>
      <c r="F766" s="112"/>
      <c r="G766" s="112"/>
    </row>
    <row r="767" spans="2:7" x14ac:dyDescent="0.25">
      <c r="B767" s="112"/>
      <c r="C767" s="112"/>
      <c r="D767" s="112"/>
      <c r="E767" s="112"/>
      <c r="F767" s="112"/>
      <c r="G767" s="112"/>
    </row>
    <row r="768" spans="2:7" x14ac:dyDescent="0.25">
      <c r="B768" s="112"/>
      <c r="C768" s="112"/>
      <c r="D768" s="112"/>
      <c r="E768" s="112"/>
      <c r="F768" s="112"/>
      <c r="G768" s="112"/>
    </row>
    <row r="769" spans="2:7" x14ac:dyDescent="0.25">
      <c r="B769" s="112"/>
      <c r="C769" s="112"/>
      <c r="D769" s="112"/>
      <c r="E769" s="112"/>
      <c r="F769" s="112"/>
      <c r="G769" s="112"/>
    </row>
    <row r="770" spans="2:7" x14ac:dyDescent="0.25">
      <c r="B770" s="112"/>
      <c r="C770" s="112"/>
      <c r="D770" s="112"/>
      <c r="E770" s="112"/>
      <c r="F770" s="112"/>
      <c r="G770" s="112"/>
    </row>
    <row r="771" spans="2:7" x14ac:dyDescent="0.25">
      <c r="B771" s="112"/>
      <c r="C771" s="112"/>
      <c r="D771" s="112"/>
      <c r="E771" s="112"/>
      <c r="F771" s="112"/>
      <c r="G771" s="112"/>
    </row>
    <row r="772" spans="2:7" x14ac:dyDescent="0.25">
      <c r="B772" s="112"/>
      <c r="C772" s="112"/>
      <c r="D772" s="112"/>
      <c r="E772" s="112"/>
      <c r="F772" s="112"/>
      <c r="G772" s="112"/>
    </row>
    <row r="773" spans="2:7" x14ac:dyDescent="0.25">
      <c r="B773" s="112"/>
      <c r="C773" s="112"/>
      <c r="D773" s="112"/>
      <c r="E773" s="112"/>
      <c r="F773" s="112"/>
      <c r="G773" s="112"/>
    </row>
    <row r="774" spans="2:7" x14ac:dyDescent="0.25">
      <c r="B774" s="112"/>
      <c r="C774" s="112"/>
      <c r="D774" s="112"/>
      <c r="E774" s="112"/>
      <c r="F774" s="112"/>
      <c r="G774" s="112"/>
    </row>
    <row r="775" spans="2:7" x14ac:dyDescent="0.25">
      <c r="B775" s="112"/>
      <c r="C775" s="112"/>
      <c r="D775" s="112"/>
      <c r="E775" s="112"/>
      <c r="F775" s="112"/>
      <c r="G775" s="112"/>
    </row>
    <row r="776" spans="2:7" x14ac:dyDescent="0.25">
      <c r="B776" s="112"/>
      <c r="C776" s="112"/>
      <c r="D776" s="112"/>
      <c r="E776" s="112"/>
      <c r="F776" s="112"/>
      <c r="G776" s="112"/>
    </row>
    <row r="777" spans="2:7" x14ac:dyDescent="0.25">
      <c r="B777" s="112"/>
      <c r="C777" s="112"/>
      <c r="D777" s="112"/>
      <c r="E777" s="112"/>
      <c r="F777" s="112"/>
      <c r="G777" s="112"/>
    </row>
    <row r="778" spans="2:7" x14ac:dyDescent="0.25">
      <c r="B778" s="112"/>
      <c r="C778" s="112"/>
      <c r="D778" s="112"/>
      <c r="E778" s="112"/>
      <c r="F778" s="112"/>
      <c r="G778" s="112"/>
    </row>
    <row r="779" spans="2:7" x14ac:dyDescent="0.25">
      <c r="B779" s="112"/>
      <c r="C779" s="112"/>
      <c r="D779" s="112"/>
      <c r="E779" s="112"/>
      <c r="F779" s="112"/>
      <c r="G779" s="112"/>
    </row>
    <row r="780" spans="2:7" x14ac:dyDescent="0.25">
      <c r="B780" s="112"/>
      <c r="C780" s="112"/>
      <c r="D780" s="112"/>
      <c r="E780" s="112"/>
      <c r="F780" s="112"/>
      <c r="G780" s="112"/>
    </row>
    <row r="781" spans="2:7" x14ac:dyDescent="0.25">
      <c r="B781" s="112"/>
      <c r="C781" s="112"/>
      <c r="D781" s="112"/>
      <c r="E781" s="112"/>
      <c r="F781" s="112"/>
      <c r="G781" s="112"/>
    </row>
    <row r="782" spans="2:7" x14ac:dyDescent="0.25">
      <c r="B782" s="112"/>
      <c r="C782" s="112"/>
      <c r="D782" s="112"/>
      <c r="E782" s="112"/>
      <c r="F782" s="112"/>
      <c r="G782" s="112"/>
    </row>
    <row r="783" spans="2:7" x14ac:dyDescent="0.25">
      <c r="B783" s="112"/>
      <c r="C783" s="112"/>
      <c r="D783" s="112"/>
      <c r="E783" s="112"/>
      <c r="F783" s="112"/>
      <c r="G783" s="112"/>
    </row>
    <row r="784" spans="2:7" x14ac:dyDescent="0.25">
      <c r="B784" s="112"/>
      <c r="C784" s="112"/>
      <c r="D784" s="112"/>
      <c r="E784" s="112"/>
      <c r="F784" s="112"/>
      <c r="G784" s="112"/>
    </row>
    <row r="785" spans="2:7" x14ac:dyDescent="0.25">
      <c r="B785" s="112"/>
      <c r="C785" s="112"/>
      <c r="D785" s="112"/>
      <c r="E785" s="112"/>
      <c r="F785" s="112"/>
      <c r="G785" s="112"/>
    </row>
    <row r="786" spans="2:7" x14ac:dyDescent="0.25">
      <c r="B786" s="112"/>
      <c r="C786" s="112"/>
      <c r="D786" s="112"/>
      <c r="E786" s="112"/>
      <c r="F786" s="112"/>
      <c r="G786" s="112"/>
    </row>
    <row r="787" spans="2:7" x14ac:dyDescent="0.25">
      <c r="B787" s="112"/>
      <c r="C787" s="112"/>
      <c r="D787" s="112"/>
      <c r="E787" s="112"/>
      <c r="F787" s="112"/>
      <c r="G787" s="112"/>
    </row>
    <row r="788" spans="2:7" x14ac:dyDescent="0.25">
      <c r="B788" s="112"/>
      <c r="C788" s="112"/>
      <c r="D788" s="112"/>
      <c r="E788" s="112"/>
      <c r="F788" s="112"/>
      <c r="G788" s="112"/>
    </row>
    <row r="789" spans="2:7" x14ac:dyDescent="0.25">
      <c r="B789" s="112"/>
      <c r="C789" s="112"/>
      <c r="D789" s="112"/>
      <c r="E789" s="112"/>
      <c r="F789" s="112"/>
      <c r="G789" s="112"/>
    </row>
    <row r="790" spans="2:7" x14ac:dyDescent="0.25">
      <c r="B790" s="112"/>
      <c r="C790" s="112"/>
      <c r="D790" s="112"/>
      <c r="E790" s="112"/>
      <c r="F790" s="112"/>
      <c r="G790" s="112"/>
    </row>
    <row r="791" spans="2:7" x14ac:dyDescent="0.25">
      <c r="B791" s="112"/>
      <c r="C791" s="112"/>
      <c r="D791" s="112"/>
      <c r="E791" s="112"/>
      <c r="F791" s="112"/>
      <c r="G791" s="112"/>
    </row>
    <row r="792" spans="2:7" x14ac:dyDescent="0.25">
      <c r="B792" s="112"/>
      <c r="C792" s="112"/>
      <c r="D792" s="112"/>
      <c r="E792" s="112"/>
      <c r="F792" s="112"/>
      <c r="G792" s="112"/>
    </row>
    <row r="793" spans="2:7" x14ac:dyDescent="0.25">
      <c r="B793" s="112"/>
      <c r="C793" s="112"/>
      <c r="D793" s="112"/>
      <c r="E793" s="112"/>
      <c r="F793" s="112"/>
      <c r="G793" s="112"/>
    </row>
    <row r="794" spans="2:7" x14ac:dyDescent="0.25">
      <c r="B794" s="112"/>
      <c r="C794" s="112"/>
      <c r="D794" s="112"/>
      <c r="E794" s="112"/>
      <c r="F794" s="112"/>
      <c r="G794" s="112"/>
    </row>
    <row r="795" spans="2:7" x14ac:dyDescent="0.25">
      <c r="B795" s="112"/>
      <c r="C795" s="112"/>
      <c r="D795" s="112"/>
      <c r="E795" s="112"/>
      <c r="F795" s="112"/>
      <c r="G795" s="112"/>
    </row>
    <row r="796" spans="2:7" x14ac:dyDescent="0.25">
      <c r="B796" s="112"/>
      <c r="C796" s="112"/>
      <c r="D796" s="112"/>
      <c r="E796" s="112"/>
      <c r="F796" s="112"/>
      <c r="G796" s="112"/>
    </row>
    <row r="797" spans="2:7" x14ac:dyDescent="0.25">
      <c r="B797" s="112"/>
      <c r="C797" s="112"/>
      <c r="D797" s="112"/>
      <c r="E797" s="112"/>
      <c r="F797" s="112"/>
      <c r="G797" s="112"/>
    </row>
    <row r="798" spans="2:7" x14ac:dyDescent="0.25">
      <c r="B798" s="112"/>
      <c r="C798" s="112"/>
      <c r="D798" s="112"/>
      <c r="E798" s="112"/>
      <c r="F798" s="112"/>
      <c r="G798" s="112"/>
    </row>
    <row r="799" spans="2:7" x14ac:dyDescent="0.25">
      <c r="B799" s="112"/>
      <c r="C799" s="112"/>
      <c r="D799" s="112"/>
      <c r="E799" s="112"/>
      <c r="F799" s="112"/>
      <c r="G799" s="112"/>
    </row>
    <row r="800" spans="2:7" x14ac:dyDescent="0.25">
      <c r="B800" s="112"/>
      <c r="C800" s="112"/>
      <c r="D800" s="112"/>
      <c r="E800" s="112"/>
      <c r="F800" s="112"/>
      <c r="G800" s="112"/>
    </row>
    <row r="801" spans="2:7" x14ac:dyDescent="0.25">
      <c r="B801" s="112"/>
      <c r="C801" s="112"/>
      <c r="D801" s="112"/>
      <c r="E801" s="112"/>
      <c r="F801" s="112"/>
      <c r="G801" s="112"/>
    </row>
    <row r="802" spans="2:7" x14ac:dyDescent="0.25">
      <c r="B802" s="112"/>
      <c r="C802" s="112"/>
      <c r="D802" s="112"/>
      <c r="E802" s="112"/>
      <c r="F802" s="112"/>
      <c r="G802" s="112"/>
    </row>
    <row r="803" spans="2:7" x14ac:dyDescent="0.25">
      <c r="B803" s="112"/>
      <c r="C803" s="112"/>
      <c r="D803" s="112"/>
      <c r="E803" s="112"/>
      <c r="F803" s="112"/>
      <c r="G803" s="112"/>
    </row>
    <row r="804" spans="2:7" x14ac:dyDescent="0.25">
      <c r="B804" s="112"/>
      <c r="C804" s="112"/>
      <c r="D804" s="112"/>
      <c r="E804" s="112"/>
      <c r="F804" s="112"/>
      <c r="G804" s="112"/>
    </row>
    <row r="805" spans="2:7" x14ac:dyDescent="0.25">
      <c r="B805" s="112"/>
      <c r="C805" s="112"/>
      <c r="D805" s="112"/>
      <c r="E805" s="112"/>
      <c r="F805" s="112"/>
      <c r="G805" s="112"/>
    </row>
    <row r="806" spans="2:7" x14ac:dyDescent="0.25">
      <c r="B806" s="112"/>
      <c r="C806" s="112"/>
      <c r="D806" s="112"/>
      <c r="E806" s="112"/>
      <c r="F806" s="112"/>
      <c r="G806" s="112"/>
    </row>
    <row r="807" spans="2:7" x14ac:dyDescent="0.25">
      <c r="B807" s="112"/>
      <c r="C807" s="112"/>
      <c r="D807" s="112"/>
      <c r="E807" s="112"/>
      <c r="F807" s="112"/>
      <c r="G807" s="112"/>
    </row>
    <row r="808" spans="2:7" x14ac:dyDescent="0.25">
      <c r="B808" s="112"/>
      <c r="C808" s="112"/>
      <c r="D808" s="112"/>
      <c r="E808" s="112"/>
      <c r="F808" s="112"/>
      <c r="G808" s="112"/>
    </row>
    <row r="809" spans="2:7" x14ac:dyDescent="0.25">
      <c r="B809" s="112"/>
      <c r="C809" s="112"/>
      <c r="D809" s="112"/>
      <c r="E809" s="112"/>
      <c r="F809" s="112"/>
      <c r="G809" s="112"/>
    </row>
    <row r="810" spans="2:7" x14ac:dyDescent="0.25">
      <c r="B810" s="112"/>
      <c r="C810" s="112"/>
      <c r="D810" s="112"/>
      <c r="E810" s="112"/>
      <c r="F810" s="112"/>
      <c r="G810" s="112"/>
    </row>
    <row r="811" spans="2:7" x14ac:dyDescent="0.25">
      <c r="B811" s="112"/>
      <c r="C811" s="112"/>
      <c r="D811" s="112"/>
      <c r="E811" s="112"/>
      <c r="F811" s="112"/>
      <c r="G811" s="112"/>
    </row>
    <row r="812" spans="2:7" x14ac:dyDescent="0.25">
      <c r="B812" s="112"/>
      <c r="C812" s="112"/>
      <c r="D812" s="112"/>
      <c r="E812" s="112"/>
      <c r="F812" s="112"/>
      <c r="G812" s="112"/>
    </row>
    <row r="813" spans="2:7" x14ac:dyDescent="0.25">
      <c r="B813" s="112"/>
      <c r="C813" s="112"/>
      <c r="D813" s="112"/>
      <c r="E813" s="112"/>
      <c r="F813" s="112"/>
      <c r="G813" s="112"/>
    </row>
    <row r="814" spans="2:7" x14ac:dyDescent="0.25">
      <c r="B814" s="112"/>
      <c r="C814" s="112"/>
      <c r="D814" s="112"/>
      <c r="E814" s="112"/>
      <c r="F814" s="112"/>
      <c r="G814" s="112"/>
    </row>
    <row r="815" spans="2:7" x14ac:dyDescent="0.25">
      <c r="B815" s="112"/>
      <c r="C815" s="112"/>
      <c r="D815" s="112"/>
      <c r="E815" s="112"/>
      <c r="F815" s="112"/>
      <c r="G815" s="112"/>
    </row>
    <row r="816" spans="2:7" x14ac:dyDescent="0.25">
      <c r="B816" s="112"/>
      <c r="C816" s="112"/>
      <c r="D816" s="112"/>
      <c r="E816" s="112"/>
      <c r="F816" s="112"/>
      <c r="G816" s="112"/>
    </row>
    <row r="817" spans="2:7" x14ac:dyDescent="0.25">
      <c r="B817" s="112"/>
      <c r="C817" s="112"/>
      <c r="D817" s="112"/>
      <c r="E817" s="112"/>
      <c r="F817" s="112"/>
      <c r="G817" s="112"/>
    </row>
    <row r="818" spans="2:7" x14ac:dyDescent="0.25">
      <c r="B818" s="112"/>
      <c r="C818" s="112"/>
      <c r="D818" s="112"/>
      <c r="E818" s="112"/>
      <c r="F818" s="112"/>
      <c r="G818" s="112"/>
    </row>
    <row r="819" spans="2:7" x14ac:dyDescent="0.25">
      <c r="B819" s="112"/>
      <c r="C819" s="112"/>
      <c r="D819" s="112"/>
      <c r="E819" s="112"/>
      <c r="F819" s="112"/>
      <c r="G819" s="112"/>
    </row>
    <row r="820" spans="2:7" x14ac:dyDescent="0.25">
      <c r="B820" s="112"/>
      <c r="C820" s="112"/>
      <c r="D820" s="112"/>
      <c r="E820" s="112"/>
      <c r="F820" s="112"/>
      <c r="G820" s="112"/>
    </row>
    <row r="821" spans="2:7" x14ac:dyDescent="0.25">
      <c r="B821" s="112"/>
      <c r="C821" s="112"/>
      <c r="D821" s="112"/>
      <c r="E821" s="112"/>
      <c r="F821" s="112"/>
      <c r="G821" s="112"/>
    </row>
    <row r="822" spans="2:7" x14ac:dyDescent="0.25">
      <c r="B822" s="112"/>
      <c r="C822" s="112"/>
      <c r="D822" s="112"/>
      <c r="E822" s="112"/>
      <c r="F822" s="112"/>
      <c r="G822" s="112"/>
    </row>
    <row r="823" spans="2:7" x14ac:dyDescent="0.25">
      <c r="B823" s="112"/>
      <c r="C823" s="112"/>
      <c r="D823" s="112"/>
      <c r="E823" s="112"/>
      <c r="F823" s="112"/>
      <c r="G823" s="112"/>
    </row>
    <row r="824" spans="2:7" x14ac:dyDescent="0.25">
      <c r="B824" s="112"/>
      <c r="C824" s="112"/>
      <c r="D824" s="112"/>
      <c r="E824" s="112"/>
      <c r="F824" s="112"/>
      <c r="G824" s="112"/>
    </row>
    <row r="825" spans="2:7" x14ac:dyDescent="0.25">
      <c r="B825" s="112"/>
      <c r="C825" s="112"/>
      <c r="D825" s="112"/>
      <c r="E825" s="112"/>
      <c r="F825" s="112"/>
      <c r="G825" s="112"/>
    </row>
    <row r="826" spans="2:7" x14ac:dyDescent="0.25">
      <c r="B826" s="112"/>
      <c r="C826" s="112"/>
      <c r="D826" s="112"/>
      <c r="E826" s="112"/>
      <c r="F826" s="112"/>
      <c r="G826" s="112"/>
    </row>
    <row r="827" spans="2:7" x14ac:dyDescent="0.25">
      <c r="B827" s="112"/>
      <c r="C827" s="112"/>
      <c r="D827" s="112"/>
      <c r="E827" s="112"/>
      <c r="F827" s="112"/>
      <c r="G827" s="112"/>
    </row>
    <row r="828" spans="2:7" x14ac:dyDescent="0.25">
      <c r="B828" s="112"/>
      <c r="C828" s="112"/>
      <c r="D828" s="112"/>
      <c r="E828" s="112"/>
      <c r="F828" s="112"/>
      <c r="G828" s="112"/>
    </row>
    <row r="829" spans="2:7" x14ac:dyDescent="0.25">
      <c r="B829" s="112"/>
      <c r="C829" s="112"/>
      <c r="D829" s="112"/>
      <c r="E829" s="112"/>
      <c r="F829" s="112"/>
      <c r="G829" s="112"/>
    </row>
    <row r="830" spans="2:7" x14ac:dyDescent="0.25">
      <c r="B830" s="112"/>
      <c r="C830" s="112"/>
      <c r="D830" s="112"/>
      <c r="E830" s="112"/>
      <c r="F830" s="112"/>
      <c r="G830" s="112"/>
    </row>
    <row r="831" spans="2:7" x14ac:dyDescent="0.25">
      <c r="B831" s="112"/>
      <c r="C831" s="112"/>
      <c r="D831" s="112"/>
      <c r="E831" s="112"/>
      <c r="F831" s="112"/>
      <c r="G831" s="112"/>
    </row>
    <row r="832" spans="2:7" x14ac:dyDescent="0.25">
      <c r="B832" s="112"/>
      <c r="C832" s="112"/>
      <c r="D832" s="112"/>
      <c r="E832" s="112"/>
      <c r="F832" s="112"/>
      <c r="G832" s="112"/>
    </row>
    <row r="833" spans="2:7" x14ac:dyDescent="0.25">
      <c r="B833" s="112"/>
      <c r="C833" s="112"/>
      <c r="D833" s="112"/>
      <c r="E833" s="112"/>
      <c r="F833" s="112"/>
      <c r="G833" s="112"/>
    </row>
    <row r="834" spans="2:7" x14ac:dyDescent="0.25">
      <c r="B834" s="112"/>
      <c r="C834" s="112"/>
      <c r="D834" s="112"/>
      <c r="E834" s="112"/>
      <c r="F834" s="112"/>
      <c r="G834" s="112"/>
    </row>
    <row r="835" spans="2:7" x14ac:dyDescent="0.25">
      <c r="B835" s="112"/>
      <c r="C835" s="112"/>
      <c r="D835" s="112"/>
      <c r="E835" s="112"/>
      <c r="F835" s="112"/>
      <c r="G835" s="112"/>
    </row>
    <row r="836" spans="2:7" x14ac:dyDescent="0.25">
      <c r="B836" s="112"/>
      <c r="C836" s="112"/>
      <c r="D836" s="112"/>
      <c r="E836" s="112"/>
      <c r="F836" s="112"/>
      <c r="G836" s="112"/>
    </row>
    <row r="837" spans="2:7" x14ac:dyDescent="0.25">
      <c r="B837" s="112"/>
      <c r="C837" s="112"/>
      <c r="D837" s="112"/>
      <c r="E837" s="112"/>
      <c r="F837" s="112"/>
      <c r="G837" s="112"/>
    </row>
    <row r="838" spans="2:7" x14ac:dyDescent="0.25">
      <c r="B838" s="112"/>
      <c r="C838" s="112"/>
      <c r="D838" s="112"/>
      <c r="E838" s="112"/>
      <c r="F838" s="112"/>
      <c r="G838" s="112"/>
    </row>
    <row r="839" spans="2:7" x14ac:dyDescent="0.25">
      <c r="B839" s="112"/>
      <c r="C839" s="112"/>
      <c r="D839" s="112"/>
      <c r="E839" s="112"/>
      <c r="F839" s="112"/>
      <c r="G839" s="112"/>
    </row>
    <row r="840" spans="2:7" x14ac:dyDescent="0.25">
      <c r="B840" s="112"/>
      <c r="C840" s="112"/>
      <c r="D840" s="112"/>
      <c r="E840" s="112"/>
      <c r="F840" s="112"/>
      <c r="G840" s="112"/>
    </row>
    <row r="841" spans="2:7" x14ac:dyDescent="0.25">
      <c r="B841" s="112"/>
      <c r="C841" s="112"/>
      <c r="D841" s="112"/>
      <c r="E841" s="112"/>
      <c r="F841" s="112"/>
      <c r="G841" s="112"/>
    </row>
    <row r="842" spans="2:7" x14ac:dyDescent="0.25">
      <c r="B842" s="112"/>
      <c r="C842" s="112"/>
      <c r="D842" s="112"/>
      <c r="E842" s="112"/>
      <c r="F842" s="112"/>
      <c r="G842" s="112"/>
    </row>
    <row r="843" spans="2:7" x14ac:dyDescent="0.25">
      <c r="B843" s="112"/>
      <c r="C843" s="112"/>
      <c r="D843" s="112"/>
      <c r="E843" s="112"/>
      <c r="F843" s="112"/>
      <c r="G843" s="112"/>
    </row>
    <row r="844" spans="2:7" x14ac:dyDescent="0.25">
      <c r="B844" s="112"/>
      <c r="C844" s="112"/>
      <c r="D844" s="112"/>
      <c r="E844" s="112"/>
      <c r="F844" s="112"/>
      <c r="G844" s="112"/>
    </row>
    <row r="845" spans="2:7" x14ac:dyDescent="0.25">
      <c r="B845" s="112"/>
      <c r="C845" s="112"/>
      <c r="D845" s="112"/>
      <c r="E845" s="112"/>
      <c r="F845" s="112"/>
      <c r="G845" s="112"/>
    </row>
    <row r="846" spans="2:7" x14ac:dyDescent="0.25">
      <c r="B846" s="112"/>
      <c r="C846" s="112"/>
      <c r="D846" s="112"/>
      <c r="E846" s="112"/>
      <c r="F846" s="112"/>
      <c r="G846" s="112"/>
    </row>
    <row r="847" spans="2:7" x14ac:dyDescent="0.25">
      <c r="B847" s="112"/>
      <c r="C847" s="112"/>
      <c r="D847" s="112"/>
      <c r="E847" s="112"/>
      <c r="F847" s="112"/>
      <c r="G847" s="112"/>
    </row>
    <row r="848" spans="2:7" x14ac:dyDescent="0.25">
      <c r="B848" s="112"/>
      <c r="C848" s="112"/>
      <c r="D848" s="112"/>
      <c r="E848" s="112"/>
      <c r="F848" s="112"/>
      <c r="G848" s="112"/>
    </row>
    <row r="849" spans="2:7" x14ac:dyDescent="0.25">
      <c r="B849" s="112"/>
      <c r="C849" s="112"/>
      <c r="D849" s="112"/>
      <c r="E849" s="112"/>
      <c r="F849" s="112"/>
      <c r="G849" s="112"/>
    </row>
    <row r="850" spans="2:7" x14ac:dyDescent="0.25">
      <c r="B850" s="112"/>
      <c r="C850" s="112"/>
      <c r="D850" s="112"/>
      <c r="E850" s="112"/>
      <c r="F850" s="112"/>
      <c r="G850" s="112"/>
    </row>
    <row r="851" spans="2:7" x14ac:dyDescent="0.25">
      <c r="B851" s="112"/>
      <c r="C851" s="112"/>
      <c r="D851" s="112"/>
      <c r="E851" s="112"/>
      <c r="F851" s="112"/>
      <c r="G851" s="112"/>
    </row>
    <row r="852" spans="2:7" x14ac:dyDescent="0.25">
      <c r="B852" s="112"/>
      <c r="C852" s="112"/>
      <c r="D852" s="112"/>
      <c r="E852" s="112"/>
      <c r="F852" s="112"/>
      <c r="G852" s="112"/>
    </row>
    <row r="853" spans="2:7" x14ac:dyDescent="0.25">
      <c r="B853" s="112"/>
      <c r="C853" s="112"/>
      <c r="D853" s="112"/>
      <c r="E853" s="112"/>
      <c r="F853" s="112"/>
      <c r="G853" s="112"/>
    </row>
    <row r="854" spans="2:7" x14ac:dyDescent="0.25">
      <c r="B854" s="112"/>
      <c r="C854" s="112"/>
      <c r="D854" s="112"/>
      <c r="E854" s="112"/>
      <c r="F854" s="112"/>
      <c r="G854" s="112"/>
    </row>
    <row r="855" spans="2:7" x14ac:dyDescent="0.25">
      <c r="B855" s="112"/>
      <c r="C855" s="112"/>
      <c r="D855" s="112"/>
      <c r="E855" s="112"/>
      <c r="F855" s="112"/>
      <c r="G855" s="112"/>
    </row>
    <row r="856" spans="2:7" x14ac:dyDescent="0.25">
      <c r="B856" s="112"/>
      <c r="C856" s="112"/>
      <c r="D856" s="112"/>
      <c r="E856" s="112"/>
      <c r="F856" s="112"/>
      <c r="G856" s="112"/>
    </row>
    <row r="857" spans="2:7" x14ac:dyDescent="0.25">
      <c r="B857" s="112"/>
      <c r="C857" s="112"/>
      <c r="D857" s="112"/>
      <c r="E857" s="112"/>
      <c r="F857" s="112"/>
      <c r="G857" s="112"/>
    </row>
    <row r="858" spans="2:7" x14ac:dyDescent="0.25">
      <c r="B858" s="112"/>
      <c r="C858" s="112"/>
      <c r="D858" s="112"/>
      <c r="E858" s="112"/>
      <c r="F858" s="112"/>
      <c r="G858" s="112"/>
    </row>
    <row r="859" spans="2:7" x14ac:dyDescent="0.25">
      <c r="B859" s="112"/>
      <c r="C859" s="112"/>
      <c r="D859" s="112"/>
      <c r="E859" s="112"/>
      <c r="F859" s="112"/>
      <c r="G859" s="112"/>
    </row>
    <row r="860" spans="2:7" x14ac:dyDescent="0.25">
      <c r="B860" s="112"/>
      <c r="C860" s="112"/>
      <c r="D860" s="112"/>
      <c r="E860" s="112"/>
      <c r="F860" s="112"/>
      <c r="G860" s="112"/>
    </row>
    <row r="861" spans="2:7" x14ac:dyDescent="0.25">
      <c r="B861" s="112"/>
      <c r="C861" s="112"/>
      <c r="D861" s="112"/>
      <c r="E861" s="112"/>
      <c r="F861" s="112"/>
      <c r="G861" s="112"/>
    </row>
    <row r="862" spans="2:7" x14ac:dyDescent="0.25">
      <c r="B862" s="112"/>
      <c r="C862" s="112"/>
      <c r="D862" s="112"/>
      <c r="E862" s="112"/>
      <c r="F862" s="112"/>
      <c r="G862" s="112"/>
    </row>
    <row r="863" spans="2:7" x14ac:dyDescent="0.25">
      <c r="B863" s="112"/>
      <c r="C863" s="112"/>
      <c r="D863" s="112"/>
      <c r="E863" s="112"/>
      <c r="F863" s="112"/>
      <c r="G863" s="112"/>
    </row>
    <row r="864" spans="2:7" x14ac:dyDescent="0.25">
      <c r="B864" s="112"/>
      <c r="C864" s="112"/>
      <c r="D864" s="112"/>
      <c r="E864" s="112"/>
      <c r="F864" s="112"/>
      <c r="G864" s="112"/>
    </row>
    <row r="865" spans="2:7" x14ac:dyDescent="0.25">
      <c r="B865" s="112"/>
      <c r="C865" s="112"/>
      <c r="D865" s="112"/>
      <c r="E865" s="112"/>
      <c r="F865" s="112"/>
      <c r="G865" s="112"/>
    </row>
    <row r="866" spans="2:7" x14ac:dyDescent="0.25">
      <c r="B866" s="112"/>
      <c r="C866" s="112"/>
      <c r="D866" s="112"/>
      <c r="E866" s="112"/>
      <c r="F866" s="112"/>
      <c r="G866" s="112"/>
    </row>
    <row r="867" spans="2:7" x14ac:dyDescent="0.25">
      <c r="B867" s="112"/>
      <c r="C867" s="112"/>
      <c r="D867" s="112"/>
      <c r="E867" s="112"/>
      <c r="F867" s="112"/>
      <c r="G867" s="112"/>
    </row>
    <row r="868" spans="2:7" x14ac:dyDescent="0.25">
      <c r="B868" s="112"/>
      <c r="C868" s="112"/>
      <c r="D868" s="112"/>
      <c r="E868" s="112"/>
      <c r="F868" s="112"/>
      <c r="G868" s="112"/>
    </row>
    <row r="869" spans="2:7" x14ac:dyDescent="0.25">
      <c r="B869" s="112"/>
      <c r="C869" s="112"/>
      <c r="D869" s="112"/>
      <c r="E869" s="112"/>
      <c r="F869" s="112"/>
      <c r="G869" s="112"/>
    </row>
    <row r="870" spans="2:7" x14ac:dyDescent="0.25">
      <c r="B870" s="112"/>
      <c r="C870" s="112"/>
      <c r="D870" s="112"/>
      <c r="E870" s="112"/>
      <c r="F870" s="112"/>
      <c r="G870" s="112"/>
    </row>
    <row r="871" spans="2:7" x14ac:dyDescent="0.25">
      <c r="B871" s="112"/>
      <c r="C871" s="112"/>
      <c r="D871" s="112"/>
      <c r="E871" s="112"/>
      <c r="F871" s="112"/>
      <c r="G871" s="112"/>
    </row>
    <row r="872" spans="2:7" x14ac:dyDescent="0.25">
      <c r="B872" s="112"/>
      <c r="C872" s="112"/>
      <c r="D872" s="112"/>
      <c r="E872" s="112"/>
      <c r="F872" s="112"/>
      <c r="G872" s="112"/>
    </row>
    <row r="873" spans="2:7" x14ac:dyDescent="0.25">
      <c r="B873" s="112"/>
      <c r="C873" s="112"/>
      <c r="D873" s="112"/>
      <c r="E873" s="112"/>
      <c r="F873" s="112"/>
      <c r="G873" s="112"/>
    </row>
    <row r="874" spans="2:7" x14ac:dyDescent="0.25">
      <c r="B874" s="112"/>
      <c r="C874" s="112"/>
      <c r="D874" s="112"/>
      <c r="E874" s="112"/>
      <c r="F874" s="112"/>
      <c r="G874" s="112"/>
    </row>
    <row r="875" spans="2:7" x14ac:dyDescent="0.25">
      <c r="B875" s="112"/>
      <c r="C875" s="112"/>
      <c r="D875" s="112"/>
      <c r="E875" s="112"/>
      <c r="F875" s="112"/>
      <c r="G875" s="112"/>
    </row>
    <row r="876" spans="2:7" x14ac:dyDescent="0.25">
      <c r="B876" s="112"/>
      <c r="C876" s="112"/>
      <c r="D876" s="112"/>
      <c r="E876" s="112"/>
      <c r="F876" s="112"/>
      <c r="G876" s="112"/>
    </row>
    <row r="877" spans="2:7" x14ac:dyDescent="0.25">
      <c r="B877" s="112"/>
      <c r="C877" s="112"/>
      <c r="D877" s="112"/>
      <c r="E877" s="112"/>
      <c r="F877" s="112"/>
      <c r="G877" s="112"/>
    </row>
    <row r="878" spans="2:7" x14ac:dyDescent="0.25">
      <c r="B878" s="112"/>
      <c r="C878" s="112"/>
      <c r="D878" s="112"/>
      <c r="E878" s="112"/>
      <c r="F878" s="112"/>
      <c r="G878" s="112"/>
    </row>
    <row r="879" spans="2:7" x14ac:dyDescent="0.25">
      <c r="B879" s="112"/>
      <c r="C879" s="112"/>
      <c r="D879" s="112"/>
      <c r="E879" s="112"/>
      <c r="F879" s="112"/>
      <c r="G879" s="112"/>
    </row>
    <row r="880" spans="2:7" x14ac:dyDescent="0.25">
      <c r="B880" s="112"/>
      <c r="C880" s="112"/>
      <c r="D880" s="112"/>
      <c r="E880" s="112"/>
      <c r="F880" s="112"/>
      <c r="G880" s="112"/>
    </row>
    <row r="881" spans="2:7" x14ac:dyDescent="0.25">
      <c r="B881" s="112"/>
      <c r="C881" s="112"/>
      <c r="D881" s="112"/>
      <c r="E881" s="112"/>
      <c r="F881" s="112"/>
      <c r="G881" s="112"/>
    </row>
    <row r="882" spans="2:7" x14ac:dyDescent="0.25">
      <c r="B882" s="112"/>
      <c r="C882" s="112"/>
      <c r="D882" s="112"/>
      <c r="E882" s="112"/>
      <c r="F882" s="112"/>
      <c r="G882" s="112"/>
    </row>
    <row r="883" spans="2:7" x14ac:dyDescent="0.25">
      <c r="B883" s="112"/>
      <c r="C883" s="112"/>
      <c r="D883" s="112"/>
      <c r="E883" s="112"/>
      <c r="F883" s="112"/>
      <c r="G883" s="112"/>
    </row>
    <row r="884" spans="2:7" x14ac:dyDescent="0.25">
      <c r="B884" s="112"/>
      <c r="C884" s="112"/>
      <c r="D884" s="112"/>
      <c r="E884" s="112"/>
      <c r="F884" s="112"/>
      <c r="G884" s="112"/>
    </row>
    <row r="885" spans="2:7" x14ac:dyDescent="0.25">
      <c r="B885" s="112"/>
      <c r="C885" s="112"/>
      <c r="D885" s="112"/>
      <c r="E885" s="112"/>
      <c r="F885" s="112"/>
      <c r="G885" s="112"/>
    </row>
    <row r="886" spans="2:7" x14ac:dyDescent="0.25">
      <c r="B886" s="112"/>
      <c r="C886" s="112"/>
      <c r="D886" s="112"/>
      <c r="E886" s="112"/>
      <c r="F886" s="112"/>
      <c r="G886" s="112"/>
    </row>
    <row r="887" spans="2:7" x14ac:dyDescent="0.25">
      <c r="B887" s="112"/>
      <c r="C887" s="112"/>
      <c r="D887" s="112"/>
      <c r="E887" s="112"/>
      <c r="F887" s="112"/>
      <c r="G887" s="112"/>
    </row>
    <row r="888" spans="2:7" x14ac:dyDescent="0.25">
      <c r="B888" s="112"/>
      <c r="C888" s="112"/>
      <c r="D888" s="112"/>
      <c r="E888" s="112"/>
      <c r="F888" s="112"/>
      <c r="G888" s="112"/>
    </row>
    <row r="889" spans="2:7" x14ac:dyDescent="0.25">
      <c r="B889" s="112"/>
      <c r="C889" s="112"/>
      <c r="D889" s="112"/>
      <c r="E889" s="112"/>
      <c r="F889" s="112"/>
      <c r="G889" s="112"/>
    </row>
    <row r="890" spans="2:7" x14ac:dyDescent="0.25">
      <c r="B890" s="112"/>
      <c r="C890" s="112"/>
      <c r="D890" s="112"/>
      <c r="E890" s="112"/>
      <c r="F890" s="112"/>
      <c r="G890" s="112"/>
    </row>
    <row r="891" spans="2:7" x14ac:dyDescent="0.25">
      <c r="B891" s="112"/>
      <c r="C891" s="112"/>
      <c r="D891" s="112"/>
      <c r="E891" s="112"/>
      <c r="F891" s="112"/>
      <c r="G891" s="112"/>
    </row>
    <row r="892" spans="2:7" x14ac:dyDescent="0.25">
      <c r="B892" s="112"/>
      <c r="C892" s="112"/>
      <c r="D892" s="112"/>
      <c r="E892" s="112"/>
      <c r="F892" s="112"/>
      <c r="G892" s="112"/>
    </row>
    <row r="893" spans="2:7" x14ac:dyDescent="0.25">
      <c r="B893" s="112"/>
      <c r="C893" s="112"/>
      <c r="D893" s="112"/>
      <c r="E893" s="112"/>
      <c r="F893" s="112"/>
      <c r="G893" s="112"/>
    </row>
    <row r="894" spans="2:7" x14ac:dyDescent="0.25">
      <c r="B894" s="112"/>
      <c r="C894" s="112"/>
      <c r="D894" s="112"/>
      <c r="E894" s="112"/>
      <c r="F894" s="112"/>
      <c r="G894" s="112"/>
    </row>
    <row r="895" spans="2:7" x14ac:dyDescent="0.25">
      <c r="B895" s="112"/>
      <c r="C895" s="112"/>
      <c r="D895" s="112"/>
      <c r="E895" s="112"/>
      <c r="F895" s="112"/>
      <c r="G895" s="112"/>
    </row>
    <row r="896" spans="2:7" x14ac:dyDescent="0.25">
      <c r="B896" s="112"/>
      <c r="C896" s="112"/>
      <c r="D896" s="112"/>
      <c r="E896" s="112"/>
      <c r="F896" s="112"/>
      <c r="G896" s="112"/>
    </row>
    <row r="897" spans="2:7" x14ac:dyDescent="0.25">
      <c r="B897" s="112"/>
      <c r="C897" s="112"/>
      <c r="D897" s="112"/>
      <c r="E897" s="112"/>
      <c r="F897" s="112"/>
      <c r="G897" s="112"/>
    </row>
    <row r="898" spans="2:7" x14ac:dyDescent="0.25">
      <c r="B898" s="112"/>
      <c r="C898" s="112"/>
      <c r="D898" s="112"/>
      <c r="E898" s="112"/>
      <c r="F898" s="112"/>
      <c r="G898" s="112"/>
    </row>
    <row r="899" spans="2:7" x14ac:dyDescent="0.25">
      <c r="B899" s="112"/>
      <c r="C899" s="112"/>
      <c r="D899" s="112"/>
      <c r="E899" s="112"/>
      <c r="F899" s="112"/>
      <c r="G899" s="112"/>
    </row>
    <row r="900" spans="2:7" x14ac:dyDescent="0.25">
      <c r="B900" s="112"/>
      <c r="C900" s="112"/>
      <c r="D900" s="112"/>
      <c r="E900" s="112"/>
      <c r="F900" s="112"/>
      <c r="G900" s="112"/>
    </row>
    <row r="901" spans="2:7" x14ac:dyDescent="0.25">
      <c r="B901" s="112"/>
      <c r="C901" s="112"/>
      <c r="D901" s="112"/>
      <c r="E901" s="112"/>
      <c r="F901" s="112"/>
      <c r="G901" s="112"/>
    </row>
    <row r="902" spans="2:7" x14ac:dyDescent="0.25">
      <c r="B902" s="112"/>
      <c r="C902" s="112"/>
      <c r="D902" s="112"/>
      <c r="E902" s="112"/>
      <c r="F902" s="112"/>
      <c r="G902" s="112"/>
    </row>
    <row r="903" spans="2:7" x14ac:dyDescent="0.25">
      <c r="B903" s="112"/>
      <c r="C903" s="112"/>
      <c r="D903" s="112"/>
      <c r="E903" s="112"/>
      <c r="F903" s="112"/>
      <c r="G903" s="112"/>
    </row>
    <row r="904" spans="2:7" x14ac:dyDescent="0.25">
      <c r="B904" s="112"/>
      <c r="C904" s="112"/>
      <c r="D904" s="112"/>
      <c r="E904" s="112"/>
      <c r="F904" s="112"/>
      <c r="G904" s="112"/>
    </row>
    <row r="905" spans="2:7" x14ac:dyDescent="0.25">
      <c r="B905" s="112"/>
      <c r="C905" s="112"/>
      <c r="D905" s="112"/>
      <c r="E905" s="112"/>
      <c r="F905" s="112"/>
      <c r="G905" s="112"/>
    </row>
    <row r="906" spans="2:7" x14ac:dyDescent="0.25">
      <c r="B906" s="112"/>
      <c r="C906" s="112"/>
      <c r="D906" s="112"/>
      <c r="E906" s="112"/>
      <c r="F906" s="112"/>
      <c r="G906" s="112"/>
    </row>
    <row r="907" spans="2:7" x14ac:dyDescent="0.25">
      <c r="B907" s="112"/>
      <c r="C907" s="112"/>
      <c r="D907" s="112"/>
      <c r="E907" s="112"/>
      <c r="F907" s="112"/>
      <c r="G907" s="112"/>
    </row>
    <row r="908" spans="2:7" x14ac:dyDescent="0.25">
      <c r="B908" s="112"/>
      <c r="C908" s="112"/>
      <c r="D908" s="112"/>
      <c r="E908" s="112"/>
      <c r="F908" s="112"/>
      <c r="G908" s="112"/>
    </row>
    <row r="909" spans="2:7" x14ac:dyDescent="0.25">
      <c r="B909" s="112"/>
      <c r="C909" s="112"/>
      <c r="D909" s="112"/>
      <c r="E909" s="112"/>
      <c r="F909" s="112"/>
      <c r="G909" s="112"/>
    </row>
    <row r="910" spans="2:7" x14ac:dyDescent="0.25">
      <c r="B910" s="112"/>
      <c r="C910" s="112"/>
      <c r="D910" s="112"/>
      <c r="E910" s="112"/>
      <c r="F910" s="112"/>
      <c r="G910" s="112"/>
    </row>
    <row r="911" spans="2:7" x14ac:dyDescent="0.25">
      <c r="B911" s="112"/>
      <c r="C911" s="112"/>
      <c r="D911" s="112"/>
      <c r="E911" s="112"/>
      <c r="F911" s="112"/>
      <c r="G911" s="112"/>
    </row>
    <row r="912" spans="2:7" x14ac:dyDescent="0.25">
      <c r="B912" s="112"/>
      <c r="C912" s="112"/>
      <c r="D912" s="112"/>
      <c r="E912" s="112"/>
      <c r="F912" s="112"/>
      <c r="G912" s="112"/>
    </row>
    <row r="913" spans="2:7" x14ac:dyDescent="0.25">
      <c r="B913" s="112"/>
      <c r="C913" s="112"/>
      <c r="D913" s="112"/>
      <c r="E913" s="112"/>
      <c r="F913" s="112"/>
      <c r="G913" s="112"/>
    </row>
    <row r="914" spans="2:7" x14ac:dyDescent="0.25">
      <c r="B914" s="112"/>
      <c r="C914" s="112"/>
      <c r="D914" s="112"/>
      <c r="E914" s="112"/>
      <c r="F914" s="112"/>
      <c r="G914" s="112"/>
    </row>
    <row r="915" spans="2:7" x14ac:dyDescent="0.25">
      <c r="B915" s="112"/>
      <c r="C915" s="112"/>
      <c r="D915" s="112"/>
      <c r="E915" s="112"/>
      <c r="F915" s="112"/>
      <c r="G915" s="112"/>
    </row>
    <row r="916" spans="2:7" x14ac:dyDescent="0.25">
      <c r="B916" s="112"/>
      <c r="C916" s="112"/>
      <c r="D916" s="112"/>
      <c r="E916" s="112"/>
      <c r="F916" s="112"/>
      <c r="G916" s="112"/>
    </row>
    <row r="917" spans="2:7" x14ac:dyDescent="0.25">
      <c r="B917" s="112"/>
      <c r="C917" s="112"/>
      <c r="D917" s="112"/>
      <c r="E917" s="112"/>
      <c r="F917" s="112"/>
      <c r="G917" s="112"/>
    </row>
    <row r="918" spans="2:7" x14ac:dyDescent="0.25">
      <c r="B918" s="112"/>
      <c r="C918" s="112"/>
      <c r="D918" s="112"/>
      <c r="E918" s="112"/>
      <c r="F918" s="112"/>
      <c r="G918" s="112"/>
    </row>
    <row r="919" spans="2:7" x14ac:dyDescent="0.25">
      <c r="B919" s="112"/>
      <c r="C919" s="112"/>
      <c r="D919" s="112"/>
      <c r="E919" s="112"/>
      <c r="F919" s="112"/>
      <c r="G919" s="112"/>
    </row>
    <row r="920" spans="2:7" x14ac:dyDescent="0.25">
      <c r="B920" s="112"/>
      <c r="C920" s="112"/>
      <c r="D920" s="112"/>
      <c r="E920" s="112"/>
      <c r="F920" s="112"/>
      <c r="G920" s="112"/>
    </row>
    <row r="921" spans="2:7" x14ac:dyDescent="0.25">
      <c r="B921" s="112"/>
      <c r="C921" s="112"/>
      <c r="D921" s="112"/>
      <c r="E921" s="112"/>
      <c r="F921" s="112"/>
      <c r="G921" s="112"/>
    </row>
    <row r="922" spans="2:7" x14ac:dyDescent="0.25">
      <c r="B922" s="112"/>
      <c r="C922" s="112"/>
      <c r="D922" s="112"/>
      <c r="E922" s="112"/>
      <c r="F922" s="112"/>
      <c r="G922" s="112"/>
    </row>
    <row r="923" spans="2:7" x14ac:dyDescent="0.25">
      <c r="B923" s="112"/>
      <c r="C923" s="112"/>
      <c r="D923" s="112"/>
      <c r="E923" s="112"/>
      <c r="F923" s="112"/>
      <c r="G923" s="112"/>
    </row>
    <row r="924" spans="2:7" x14ac:dyDescent="0.25">
      <c r="B924" s="112"/>
      <c r="C924" s="112"/>
      <c r="D924" s="112"/>
      <c r="E924" s="112"/>
      <c r="F924" s="112"/>
      <c r="G924" s="112"/>
    </row>
    <row r="925" spans="2:7" x14ac:dyDescent="0.25">
      <c r="B925" s="112"/>
      <c r="C925" s="112"/>
      <c r="D925" s="112"/>
      <c r="E925" s="112"/>
      <c r="F925" s="112"/>
      <c r="G925" s="112"/>
    </row>
    <row r="926" spans="2:7" x14ac:dyDescent="0.25">
      <c r="B926" s="112"/>
      <c r="C926" s="112"/>
      <c r="D926" s="112"/>
      <c r="E926" s="112"/>
      <c r="F926" s="112"/>
      <c r="G926" s="112"/>
    </row>
    <row r="927" spans="2:7" x14ac:dyDescent="0.25">
      <c r="B927" s="112"/>
      <c r="C927" s="112"/>
      <c r="D927" s="112"/>
      <c r="E927" s="112"/>
      <c r="F927" s="112"/>
      <c r="G927" s="112"/>
    </row>
    <row r="928" spans="2:7" x14ac:dyDescent="0.25">
      <c r="B928" s="112"/>
      <c r="C928" s="112"/>
      <c r="D928" s="112"/>
      <c r="E928" s="112"/>
      <c r="F928" s="112"/>
      <c r="G928" s="112"/>
    </row>
    <row r="929" spans="2:7" x14ac:dyDescent="0.25">
      <c r="B929" s="112"/>
      <c r="C929" s="112"/>
      <c r="D929" s="112"/>
      <c r="E929" s="112"/>
      <c r="F929" s="112"/>
      <c r="G929" s="112"/>
    </row>
    <row r="930" spans="2:7" x14ac:dyDescent="0.25">
      <c r="B930" s="112"/>
      <c r="C930" s="112"/>
      <c r="D930" s="112"/>
      <c r="E930" s="112"/>
      <c r="F930" s="112"/>
      <c r="G930" s="112"/>
    </row>
    <row r="931" spans="2:7" x14ac:dyDescent="0.25">
      <c r="B931" s="112"/>
      <c r="C931" s="112"/>
      <c r="D931" s="112"/>
      <c r="E931" s="112"/>
      <c r="F931" s="112"/>
      <c r="G931" s="112"/>
    </row>
    <row r="932" spans="2:7" x14ac:dyDescent="0.25">
      <c r="B932" s="112"/>
      <c r="C932" s="112"/>
      <c r="D932" s="112"/>
      <c r="E932" s="112"/>
      <c r="F932" s="112"/>
      <c r="G932" s="112"/>
    </row>
    <row r="933" spans="2:7" x14ac:dyDescent="0.25">
      <c r="B933" s="112"/>
      <c r="C933" s="112"/>
      <c r="D933" s="112"/>
      <c r="E933" s="112"/>
      <c r="F933" s="112"/>
      <c r="G933" s="112"/>
    </row>
    <row r="934" spans="2:7" x14ac:dyDescent="0.25">
      <c r="B934" s="112"/>
      <c r="C934" s="112"/>
      <c r="D934" s="112"/>
      <c r="E934" s="112"/>
      <c r="F934" s="112"/>
      <c r="G934" s="112"/>
    </row>
    <row r="935" spans="2:7" x14ac:dyDescent="0.25">
      <c r="B935" s="112"/>
      <c r="C935" s="112"/>
      <c r="D935" s="112"/>
      <c r="E935" s="112"/>
      <c r="F935" s="112"/>
      <c r="G935" s="112"/>
    </row>
    <row r="936" spans="2:7" x14ac:dyDescent="0.25">
      <c r="B936" s="112"/>
      <c r="C936" s="112"/>
      <c r="D936" s="112"/>
      <c r="E936" s="112"/>
      <c r="F936" s="112"/>
      <c r="G936" s="112"/>
    </row>
    <row r="937" spans="2:7" x14ac:dyDescent="0.25">
      <c r="B937" s="112"/>
      <c r="C937" s="112"/>
      <c r="D937" s="112"/>
      <c r="E937" s="112"/>
      <c r="F937" s="112"/>
      <c r="G937" s="112"/>
    </row>
    <row r="938" spans="2:7" x14ac:dyDescent="0.25">
      <c r="B938" s="112"/>
      <c r="C938" s="112"/>
      <c r="D938" s="112"/>
      <c r="E938" s="112"/>
      <c r="F938" s="112"/>
      <c r="G938" s="112"/>
    </row>
    <row r="939" spans="2:7" x14ac:dyDescent="0.25">
      <c r="B939" s="112"/>
      <c r="C939" s="112"/>
      <c r="D939" s="112"/>
      <c r="E939" s="112"/>
      <c r="F939" s="112"/>
      <c r="G939" s="112"/>
    </row>
    <row r="940" spans="2:7" x14ac:dyDescent="0.25">
      <c r="B940" s="112"/>
      <c r="C940" s="112"/>
      <c r="D940" s="112"/>
      <c r="E940" s="112"/>
      <c r="F940" s="112"/>
      <c r="G940" s="112"/>
    </row>
    <row r="941" spans="2:7" x14ac:dyDescent="0.25">
      <c r="B941" s="112"/>
      <c r="C941" s="112"/>
      <c r="D941" s="112"/>
      <c r="E941" s="112"/>
      <c r="F941" s="112"/>
      <c r="G941" s="112"/>
    </row>
    <row r="942" spans="2:7" x14ac:dyDescent="0.25">
      <c r="B942" s="112"/>
      <c r="C942" s="112"/>
      <c r="D942" s="112"/>
      <c r="E942" s="112"/>
      <c r="F942" s="112"/>
      <c r="G942" s="112"/>
    </row>
    <row r="943" spans="2:7" x14ac:dyDescent="0.25">
      <c r="B943" s="112"/>
      <c r="C943" s="112"/>
      <c r="D943" s="112"/>
      <c r="E943" s="112"/>
      <c r="F943" s="112"/>
      <c r="G943" s="112"/>
    </row>
    <row r="944" spans="2:7" x14ac:dyDescent="0.25">
      <c r="B944" s="112"/>
      <c r="C944" s="112"/>
      <c r="D944" s="112"/>
      <c r="E944" s="112"/>
      <c r="F944" s="112"/>
      <c r="G944" s="112"/>
    </row>
    <row r="945" spans="2:7" x14ac:dyDescent="0.25">
      <c r="B945" s="112"/>
      <c r="C945" s="112"/>
      <c r="D945" s="112"/>
      <c r="E945" s="112"/>
      <c r="F945" s="112"/>
      <c r="G945" s="112"/>
    </row>
    <row r="946" spans="2:7" x14ac:dyDescent="0.25">
      <c r="B946" s="112"/>
      <c r="C946" s="112"/>
      <c r="D946" s="112"/>
      <c r="E946" s="112"/>
      <c r="F946" s="112"/>
      <c r="G946" s="112"/>
    </row>
    <row r="947" spans="2:7" x14ac:dyDescent="0.25">
      <c r="B947" s="112"/>
      <c r="C947" s="112"/>
      <c r="D947" s="112"/>
      <c r="E947" s="112"/>
      <c r="F947" s="112"/>
      <c r="G947" s="112"/>
    </row>
    <row r="948" spans="2:7" x14ac:dyDescent="0.25">
      <c r="B948" s="112"/>
      <c r="C948" s="112"/>
      <c r="D948" s="112"/>
      <c r="E948" s="112"/>
      <c r="F948" s="112"/>
      <c r="G948" s="112"/>
    </row>
    <row r="949" spans="2:7" x14ac:dyDescent="0.25">
      <c r="B949" s="112"/>
      <c r="C949" s="112"/>
      <c r="D949" s="112"/>
      <c r="E949" s="112"/>
      <c r="F949" s="112"/>
      <c r="G949" s="112"/>
    </row>
    <row r="950" spans="2:7" x14ac:dyDescent="0.25">
      <c r="B950" s="112"/>
      <c r="C950" s="112"/>
      <c r="D950" s="112"/>
      <c r="E950" s="112"/>
      <c r="F950" s="112"/>
      <c r="G950" s="112"/>
    </row>
    <row r="951" spans="2:7" x14ac:dyDescent="0.25">
      <c r="B951" s="112"/>
      <c r="C951" s="112"/>
      <c r="D951" s="112"/>
      <c r="E951" s="112"/>
      <c r="F951" s="112"/>
      <c r="G951" s="112"/>
    </row>
    <row r="952" spans="2:7" x14ac:dyDescent="0.25">
      <c r="B952" s="112"/>
      <c r="C952" s="112"/>
      <c r="D952" s="112"/>
      <c r="E952" s="112"/>
      <c r="F952" s="112"/>
      <c r="G952" s="112"/>
    </row>
    <row r="953" spans="2:7" x14ac:dyDescent="0.25">
      <c r="B953" s="112"/>
      <c r="C953" s="112"/>
      <c r="D953" s="112"/>
      <c r="E953" s="112"/>
      <c r="F953" s="112"/>
      <c r="G953" s="112"/>
    </row>
    <row r="954" spans="2:7" x14ac:dyDescent="0.25">
      <c r="B954" s="112"/>
      <c r="C954" s="112"/>
      <c r="D954" s="112"/>
      <c r="E954" s="112"/>
      <c r="F954" s="112"/>
      <c r="G954" s="112"/>
    </row>
    <row r="955" spans="2:7" x14ac:dyDescent="0.25">
      <c r="B955" s="112"/>
      <c r="C955" s="112"/>
      <c r="D955" s="112"/>
      <c r="E955" s="112"/>
      <c r="F955" s="112"/>
      <c r="G955" s="112"/>
    </row>
    <row r="956" spans="2:7" x14ac:dyDescent="0.25">
      <c r="B956" s="112"/>
      <c r="C956" s="112"/>
      <c r="D956" s="112"/>
      <c r="E956" s="112"/>
      <c r="F956" s="112"/>
      <c r="G956" s="112"/>
    </row>
    <row r="957" spans="2:7" x14ac:dyDescent="0.25">
      <c r="B957" s="112"/>
      <c r="C957" s="112"/>
      <c r="D957" s="112"/>
      <c r="E957" s="112"/>
      <c r="F957" s="112"/>
      <c r="G957" s="112"/>
    </row>
    <row r="958" spans="2:7" x14ac:dyDescent="0.25">
      <c r="B958" s="112"/>
      <c r="C958" s="112"/>
      <c r="D958" s="112"/>
      <c r="E958" s="112"/>
      <c r="F958" s="112"/>
      <c r="G958" s="112"/>
    </row>
    <row r="959" spans="2:7" x14ac:dyDescent="0.25">
      <c r="B959" s="112"/>
      <c r="C959" s="112"/>
      <c r="D959" s="112"/>
      <c r="E959" s="112"/>
      <c r="F959" s="112"/>
      <c r="G959" s="112"/>
    </row>
    <row r="960" spans="2:7" x14ac:dyDescent="0.25">
      <c r="B960" s="112"/>
      <c r="C960" s="112"/>
      <c r="D960" s="112"/>
      <c r="E960" s="112"/>
      <c r="F960" s="112"/>
      <c r="G960" s="112"/>
    </row>
    <row r="961" spans="2:7" x14ac:dyDescent="0.25">
      <c r="B961" s="112"/>
      <c r="C961" s="112"/>
      <c r="D961" s="112"/>
      <c r="E961" s="112"/>
      <c r="F961" s="112"/>
      <c r="G961" s="112"/>
    </row>
    <row r="962" spans="2:7" x14ac:dyDescent="0.25">
      <c r="B962" s="112"/>
      <c r="C962" s="112"/>
      <c r="D962" s="112"/>
      <c r="E962" s="112"/>
      <c r="F962" s="112"/>
      <c r="G962" s="112"/>
    </row>
    <row r="963" spans="2:7" x14ac:dyDescent="0.25">
      <c r="B963" s="112"/>
      <c r="C963" s="112"/>
      <c r="D963" s="112"/>
      <c r="E963" s="112"/>
      <c r="F963" s="112"/>
      <c r="G963" s="112"/>
    </row>
    <row r="964" spans="2:7" x14ac:dyDescent="0.25">
      <c r="B964" s="112"/>
      <c r="C964" s="112"/>
      <c r="D964" s="112"/>
      <c r="E964" s="112"/>
      <c r="F964" s="112"/>
      <c r="G964" s="112"/>
    </row>
    <row r="965" spans="2:7" x14ac:dyDescent="0.25">
      <c r="B965" s="112"/>
      <c r="C965" s="112"/>
      <c r="D965" s="112"/>
      <c r="E965" s="112"/>
      <c r="F965" s="112"/>
      <c r="G965" s="112"/>
    </row>
    <row r="966" spans="2:7" x14ac:dyDescent="0.25">
      <c r="B966" s="112"/>
      <c r="C966" s="112"/>
      <c r="D966" s="112"/>
      <c r="E966" s="112"/>
      <c r="F966" s="112"/>
      <c r="G966" s="112"/>
    </row>
    <row r="967" spans="2:7" x14ac:dyDescent="0.25">
      <c r="B967" s="112"/>
      <c r="C967" s="112"/>
      <c r="D967" s="112"/>
      <c r="E967" s="112"/>
      <c r="F967" s="112"/>
      <c r="G967" s="112"/>
    </row>
    <row r="968" spans="2:7" x14ac:dyDescent="0.25">
      <c r="B968" s="112"/>
      <c r="C968" s="112"/>
      <c r="D968" s="112"/>
      <c r="E968" s="112"/>
      <c r="F968" s="112"/>
      <c r="G968" s="112"/>
    </row>
    <row r="969" spans="2:7" x14ac:dyDescent="0.25">
      <c r="B969" s="112"/>
      <c r="C969" s="112"/>
      <c r="D969" s="112"/>
      <c r="E969" s="112"/>
      <c r="F969" s="112"/>
      <c r="G969" s="112"/>
    </row>
    <row r="970" spans="2:7" x14ac:dyDescent="0.25">
      <c r="B970" s="112"/>
      <c r="C970" s="112"/>
      <c r="D970" s="112"/>
      <c r="E970" s="112"/>
      <c r="F970" s="112"/>
      <c r="G970" s="112"/>
    </row>
    <row r="971" spans="2:7" x14ac:dyDescent="0.25">
      <c r="B971" s="112"/>
      <c r="C971" s="112"/>
      <c r="D971" s="112"/>
      <c r="E971" s="112"/>
      <c r="F971" s="112"/>
      <c r="G971" s="112"/>
    </row>
    <row r="972" spans="2:7" x14ac:dyDescent="0.25">
      <c r="B972" s="112"/>
      <c r="C972" s="112"/>
      <c r="D972" s="112"/>
      <c r="E972" s="112"/>
      <c r="F972" s="112"/>
      <c r="G972" s="112"/>
    </row>
    <row r="973" spans="2:7" x14ac:dyDescent="0.25">
      <c r="B973" s="112"/>
      <c r="C973" s="112"/>
      <c r="D973" s="112"/>
      <c r="E973" s="112"/>
      <c r="F973" s="112"/>
      <c r="G973" s="112"/>
    </row>
    <row r="974" spans="2:7" x14ac:dyDescent="0.25">
      <c r="B974" s="112"/>
      <c r="C974" s="112"/>
      <c r="D974" s="112"/>
      <c r="E974" s="112"/>
      <c r="F974" s="112"/>
      <c r="G974" s="112"/>
    </row>
    <row r="975" spans="2:7" x14ac:dyDescent="0.25">
      <c r="B975" s="112"/>
      <c r="C975" s="112"/>
      <c r="D975" s="112"/>
      <c r="E975" s="112"/>
      <c r="F975" s="112"/>
      <c r="G975" s="112"/>
    </row>
    <row r="976" spans="2:7" x14ac:dyDescent="0.25">
      <c r="B976" s="112"/>
      <c r="C976" s="112"/>
      <c r="D976" s="112"/>
      <c r="E976" s="112"/>
      <c r="F976" s="112"/>
      <c r="G976" s="112"/>
    </row>
    <row r="977" spans="2:7" x14ac:dyDescent="0.25">
      <c r="B977" s="112"/>
      <c r="C977" s="112"/>
      <c r="D977" s="112"/>
      <c r="E977" s="112"/>
      <c r="F977" s="112"/>
      <c r="G977" s="112"/>
    </row>
    <row r="978" spans="2:7" x14ac:dyDescent="0.25">
      <c r="B978" s="112"/>
      <c r="C978" s="112"/>
      <c r="D978" s="112"/>
      <c r="E978" s="112"/>
      <c r="F978" s="112"/>
      <c r="G978" s="112"/>
    </row>
    <row r="979" spans="2:7" x14ac:dyDescent="0.25">
      <c r="B979" s="112"/>
      <c r="C979" s="112"/>
      <c r="D979" s="112"/>
      <c r="E979" s="112"/>
      <c r="F979" s="112"/>
      <c r="G979" s="112"/>
    </row>
    <row r="980" spans="2:7" x14ac:dyDescent="0.25">
      <c r="B980" s="112"/>
      <c r="C980" s="112"/>
      <c r="D980" s="112"/>
      <c r="E980" s="112"/>
      <c r="F980" s="112"/>
      <c r="G980" s="112"/>
    </row>
    <row r="981" spans="2:7" x14ac:dyDescent="0.25">
      <c r="B981" s="112"/>
      <c r="C981" s="112"/>
      <c r="D981" s="112"/>
      <c r="E981" s="112"/>
      <c r="F981" s="112"/>
      <c r="G981" s="112"/>
    </row>
    <row r="982" spans="2:7" x14ac:dyDescent="0.25">
      <c r="B982" s="112"/>
      <c r="C982" s="112"/>
      <c r="D982" s="112"/>
      <c r="E982" s="112"/>
      <c r="F982" s="112"/>
      <c r="G982" s="112"/>
    </row>
    <row r="983" spans="2:7" x14ac:dyDescent="0.25">
      <c r="B983" s="112"/>
      <c r="C983" s="112"/>
      <c r="D983" s="112"/>
      <c r="E983" s="112"/>
      <c r="F983" s="112"/>
      <c r="G983" s="112"/>
    </row>
    <row r="984" spans="2:7" x14ac:dyDescent="0.25">
      <c r="B984" s="112"/>
      <c r="C984" s="112"/>
      <c r="D984" s="112"/>
      <c r="E984" s="112"/>
      <c r="F984" s="112"/>
      <c r="G984" s="112"/>
    </row>
    <row r="985" spans="2:7" x14ac:dyDescent="0.25">
      <c r="B985" s="112"/>
      <c r="C985" s="112"/>
      <c r="D985" s="112"/>
      <c r="E985" s="112"/>
      <c r="F985" s="112"/>
      <c r="G985" s="112"/>
    </row>
    <row r="986" spans="2:7" x14ac:dyDescent="0.25">
      <c r="B986" s="112"/>
      <c r="C986" s="112"/>
      <c r="D986" s="112"/>
      <c r="E986" s="112"/>
      <c r="F986" s="112"/>
      <c r="G986" s="112"/>
    </row>
    <row r="987" spans="2:7" x14ac:dyDescent="0.25">
      <c r="B987" s="112"/>
      <c r="C987" s="112"/>
      <c r="D987" s="112"/>
      <c r="E987" s="112"/>
      <c r="F987" s="112"/>
      <c r="G987" s="112"/>
    </row>
    <row r="988" spans="2:7" x14ac:dyDescent="0.25">
      <c r="B988" s="112"/>
      <c r="C988" s="112"/>
      <c r="D988" s="112"/>
      <c r="E988" s="112"/>
      <c r="F988" s="112"/>
      <c r="G988" s="112"/>
    </row>
    <row r="989" spans="2:7" x14ac:dyDescent="0.25">
      <c r="B989" s="112"/>
      <c r="C989" s="112"/>
      <c r="D989" s="112"/>
      <c r="E989" s="112"/>
      <c r="F989" s="112"/>
      <c r="G989" s="112"/>
    </row>
    <row r="990" spans="2:7" x14ac:dyDescent="0.25">
      <c r="B990" s="112"/>
      <c r="C990" s="112"/>
      <c r="D990" s="112"/>
      <c r="E990" s="112"/>
      <c r="F990" s="112"/>
      <c r="G990" s="112"/>
    </row>
    <row r="991" spans="2:7" x14ac:dyDescent="0.25">
      <c r="B991" s="112"/>
      <c r="C991" s="112"/>
      <c r="D991" s="112"/>
      <c r="E991" s="112"/>
      <c r="F991" s="112"/>
      <c r="G991" s="112"/>
    </row>
    <row r="992" spans="2:7" x14ac:dyDescent="0.25">
      <c r="B992" s="112"/>
      <c r="C992" s="112"/>
      <c r="D992" s="112"/>
      <c r="E992" s="112"/>
      <c r="F992" s="112"/>
      <c r="G992" s="112"/>
    </row>
    <row r="993" spans="2:7" x14ac:dyDescent="0.25">
      <c r="B993" s="112"/>
      <c r="C993" s="112"/>
      <c r="D993" s="112"/>
      <c r="E993" s="112"/>
      <c r="F993" s="112"/>
      <c r="G993" s="112"/>
    </row>
    <row r="994" spans="2:7" x14ac:dyDescent="0.25">
      <c r="B994" s="112"/>
      <c r="C994" s="112"/>
      <c r="D994" s="112"/>
      <c r="E994" s="112"/>
      <c r="F994" s="112"/>
      <c r="G994" s="112"/>
    </row>
    <row r="995" spans="2:7" x14ac:dyDescent="0.25">
      <c r="B995" s="112"/>
      <c r="C995" s="112"/>
      <c r="D995" s="112"/>
      <c r="E995" s="112"/>
      <c r="F995" s="112"/>
      <c r="G995" s="112"/>
    </row>
    <row r="996" spans="2:7" x14ac:dyDescent="0.25">
      <c r="B996" s="112"/>
      <c r="C996" s="112"/>
      <c r="D996" s="112"/>
      <c r="E996" s="112"/>
      <c r="F996" s="112"/>
      <c r="G996" s="112"/>
    </row>
    <row r="997" spans="2:7" x14ac:dyDescent="0.25">
      <c r="B997" s="112"/>
      <c r="C997" s="112"/>
      <c r="D997" s="112"/>
      <c r="E997" s="112"/>
      <c r="F997" s="112"/>
      <c r="G997" s="112"/>
    </row>
    <row r="998" spans="2:7" x14ac:dyDescent="0.25">
      <c r="B998" s="112"/>
      <c r="C998" s="112"/>
      <c r="D998" s="112"/>
      <c r="E998" s="112"/>
      <c r="F998" s="112"/>
      <c r="G998" s="112"/>
    </row>
    <row r="999" spans="2:7" x14ac:dyDescent="0.25">
      <c r="B999" s="112"/>
      <c r="C999" s="112"/>
      <c r="D999" s="112"/>
      <c r="E999" s="112"/>
      <c r="F999" s="112"/>
      <c r="G999" s="112"/>
    </row>
    <row r="1000" spans="2:7" x14ac:dyDescent="0.25">
      <c r="B1000" s="112"/>
      <c r="C1000" s="112"/>
      <c r="D1000" s="112"/>
      <c r="E1000" s="112"/>
      <c r="F1000" s="112"/>
      <c r="G1000" s="112"/>
    </row>
    <row r="1001" spans="2:7" x14ac:dyDescent="0.25">
      <c r="B1001" s="112"/>
      <c r="C1001" s="112"/>
      <c r="D1001" s="112"/>
      <c r="E1001" s="112"/>
      <c r="F1001" s="112"/>
      <c r="G1001" s="112"/>
    </row>
    <row r="1002" spans="2:7" x14ac:dyDescent="0.25">
      <c r="B1002" s="112"/>
      <c r="C1002" s="112"/>
      <c r="D1002" s="112"/>
      <c r="E1002" s="112"/>
      <c r="F1002" s="112"/>
      <c r="G1002" s="112"/>
    </row>
    <row r="1003" spans="2:7" x14ac:dyDescent="0.25">
      <c r="B1003" s="112"/>
      <c r="C1003" s="112"/>
      <c r="D1003" s="112"/>
      <c r="E1003" s="112"/>
      <c r="F1003" s="112"/>
      <c r="G1003" s="112"/>
    </row>
    <row r="1004" spans="2:7" x14ac:dyDescent="0.25">
      <c r="B1004" s="112"/>
      <c r="C1004" s="112"/>
      <c r="D1004" s="112"/>
      <c r="E1004" s="112"/>
      <c r="F1004" s="112"/>
      <c r="G1004" s="112"/>
    </row>
    <row r="1005" spans="2:7" x14ac:dyDescent="0.25">
      <c r="B1005" s="112"/>
      <c r="C1005" s="112"/>
      <c r="D1005" s="112"/>
      <c r="E1005" s="112"/>
      <c r="F1005" s="112"/>
      <c r="G1005" s="112"/>
    </row>
    <row r="1006" spans="2:7" x14ac:dyDescent="0.25">
      <c r="B1006" s="112"/>
      <c r="C1006" s="112"/>
      <c r="D1006" s="112"/>
      <c r="E1006" s="112"/>
      <c r="F1006" s="112"/>
      <c r="G1006" s="112"/>
    </row>
    <row r="1007" spans="2:7" x14ac:dyDescent="0.25">
      <c r="B1007" s="112"/>
      <c r="C1007" s="112"/>
      <c r="D1007" s="112"/>
      <c r="E1007" s="112"/>
      <c r="F1007" s="112"/>
      <c r="G1007" s="112"/>
    </row>
    <row r="1008" spans="2:7" x14ac:dyDescent="0.25">
      <c r="B1008" s="112"/>
      <c r="C1008" s="112"/>
      <c r="D1008" s="112"/>
      <c r="E1008" s="112"/>
      <c r="F1008" s="112"/>
      <c r="G1008" s="112"/>
    </row>
    <row r="1009" spans="2:7" x14ac:dyDescent="0.25">
      <c r="B1009" s="112"/>
      <c r="C1009" s="112"/>
      <c r="D1009" s="112"/>
      <c r="E1009" s="112"/>
      <c r="F1009" s="112"/>
      <c r="G1009" s="112"/>
    </row>
    <row r="1010" spans="2:7" x14ac:dyDescent="0.25">
      <c r="B1010" s="112"/>
      <c r="C1010" s="112"/>
      <c r="D1010" s="112"/>
      <c r="E1010" s="112"/>
      <c r="F1010" s="112"/>
      <c r="G1010" s="112"/>
    </row>
    <row r="1011" spans="2:7" x14ac:dyDescent="0.25">
      <c r="B1011" s="112"/>
      <c r="C1011" s="112"/>
      <c r="D1011" s="112"/>
      <c r="E1011" s="112"/>
      <c r="F1011" s="112"/>
      <c r="G1011" s="112"/>
    </row>
    <row r="1012" spans="2:7" x14ac:dyDescent="0.25">
      <c r="B1012" s="112"/>
      <c r="C1012" s="112"/>
      <c r="D1012" s="112"/>
      <c r="E1012" s="112"/>
      <c r="F1012" s="112"/>
      <c r="G1012" s="112"/>
    </row>
    <row r="1013" spans="2:7" x14ac:dyDescent="0.25">
      <c r="B1013" s="112"/>
      <c r="C1013" s="112"/>
      <c r="D1013" s="112"/>
      <c r="E1013" s="112"/>
      <c r="F1013" s="112"/>
      <c r="G1013" s="112"/>
    </row>
    <row r="1014" spans="2:7" x14ac:dyDescent="0.25">
      <c r="B1014" s="112"/>
      <c r="C1014" s="112"/>
      <c r="D1014" s="112"/>
      <c r="E1014" s="112"/>
      <c r="F1014" s="112"/>
      <c r="G1014" s="112"/>
    </row>
    <row r="1015" spans="2:7" x14ac:dyDescent="0.25">
      <c r="B1015" s="112"/>
      <c r="C1015" s="112"/>
      <c r="D1015" s="112"/>
      <c r="E1015" s="112"/>
      <c r="F1015" s="112"/>
      <c r="G1015" s="112"/>
    </row>
    <row r="1016" spans="2:7" x14ac:dyDescent="0.25">
      <c r="B1016" s="112"/>
      <c r="C1016" s="112"/>
      <c r="D1016" s="112"/>
      <c r="E1016" s="112"/>
      <c r="F1016" s="112"/>
      <c r="G1016" s="112"/>
    </row>
    <row r="1017" spans="2:7" x14ac:dyDescent="0.25">
      <c r="B1017" s="112"/>
      <c r="C1017" s="112"/>
      <c r="D1017" s="112"/>
      <c r="E1017" s="112"/>
      <c r="F1017" s="112"/>
      <c r="G1017" s="112"/>
    </row>
    <row r="1018" spans="2:7" x14ac:dyDescent="0.25">
      <c r="B1018" s="112"/>
      <c r="C1018" s="112"/>
      <c r="D1018" s="112"/>
      <c r="E1018" s="112"/>
      <c r="F1018" s="112"/>
      <c r="G1018" s="112"/>
    </row>
    <row r="1019" spans="2:7" x14ac:dyDescent="0.25">
      <c r="B1019" s="112"/>
      <c r="C1019" s="112"/>
      <c r="D1019" s="112"/>
      <c r="E1019" s="112"/>
      <c r="F1019" s="112"/>
      <c r="G1019" s="112"/>
    </row>
    <row r="1020" spans="2:7" x14ac:dyDescent="0.25">
      <c r="B1020" s="112"/>
      <c r="C1020" s="112"/>
      <c r="D1020" s="112"/>
      <c r="E1020" s="112"/>
      <c r="F1020" s="112"/>
      <c r="G1020" s="112"/>
    </row>
    <row r="1021" spans="2:7" x14ac:dyDescent="0.25">
      <c r="B1021" s="112"/>
      <c r="C1021" s="112"/>
      <c r="D1021" s="112"/>
      <c r="E1021" s="112"/>
      <c r="F1021" s="112"/>
      <c r="G1021" s="112"/>
    </row>
    <row r="1022" spans="2:7" x14ac:dyDescent="0.25">
      <c r="B1022" s="112"/>
      <c r="C1022" s="112"/>
      <c r="D1022" s="112"/>
      <c r="E1022" s="112"/>
      <c r="F1022" s="112"/>
      <c r="G1022" s="112"/>
    </row>
    <row r="1023" spans="2:7" x14ac:dyDescent="0.25">
      <c r="B1023" s="112"/>
      <c r="C1023" s="112"/>
      <c r="D1023" s="112"/>
      <c r="E1023" s="112"/>
      <c r="F1023" s="112"/>
      <c r="G1023" s="112"/>
    </row>
    <row r="1024" spans="2:7" x14ac:dyDescent="0.25">
      <c r="B1024" s="112"/>
      <c r="C1024" s="112"/>
      <c r="D1024" s="112"/>
      <c r="E1024" s="112"/>
      <c r="F1024" s="112"/>
      <c r="G1024" s="112"/>
    </row>
    <row r="1025" spans="2:7" x14ac:dyDescent="0.25">
      <c r="B1025" s="112"/>
      <c r="C1025" s="112"/>
      <c r="D1025" s="112"/>
      <c r="E1025" s="112"/>
      <c r="F1025" s="112"/>
      <c r="G1025" s="112"/>
    </row>
    <row r="1026" spans="2:7" x14ac:dyDescent="0.25">
      <c r="B1026" s="112"/>
      <c r="C1026" s="112"/>
      <c r="D1026" s="112"/>
      <c r="E1026" s="112"/>
      <c r="F1026" s="112"/>
      <c r="G1026" s="112"/>
    </row>
    <row r="1027" spans="2:7" x14ac:dyDescent="0.25">
      <c r="B1027" s="112"/>
      <c r="C1027" s="112"/>
      <c r="D1027" s="112"/>
      <c r="E1027" s="112"/>
      <c r="F1027" s="112"/>
      <c r="G1027" s="112"/>
    </row>
    <row r="1028" spans="2:7" x14ac:dyDescent="0.25">
      <c r="B1028" s="112"/>
      <c r="C1028" s="112"/>
      <c r="D1028" s="112"/>
      <c r="E1028" s="112"/>
      <c r="F1028" s="112"/>
      <c r="G1028" s="112"/>
    </row>
    <row r="1029" spans="2:7" x14ac:dyDescent="0.25">
      <c r="B1029" s="112"/>
      <c r="C1029" s="112"/>
      <c r="D1029" s="112"/>
      <c r="E1029" s="112"/>
      <c r="F1029" s="112"/>
      <c r="G1029" s="112"/>
    </row>
    <row r="1030" spans="2:7" x14ac:dyDescent="0.25">
      <c r="B1030" s="112"/>
      <c r="C1030" s="112"/>
      <c r="D1030" s="112"/>
      <c r="E1030" s="112"/>
      <c r="F1030" s="112"/>
      <c r="G1030" s="112"/>
    </row>
    <row r="1031" spans="2:7" x14ac:dyDescent="0.25">
      <c r="B1031" s="112"/>
      <c r="C1031" s="112"/>
      <c r="D1031" s="112"/>
      <c r="E1031" s="112"/>
      <c r="F1031" s="112"/>
      <c r="G1031" s="112"/>
    </row>
    <row r="1032" spans="2:7" x14ac:dyDescent="0.25">
      <c r="B1032" s="112"/>
      <c r="C1032" s="112"/>
      <c r="D1032" s="112"/>
      <c r="E1032" s="112"/>
      <c r="F1032" s="112"/>
      <c r="G1032" s="112"/>
    </row>
    <row r="1033" spans="2:7" x14ac:dyDescent="0.25">
      <c r="B1033" s="112"/>
      <c r="C1033" s="112"/>
      <c r="D1033" s="112"/>
      <c r="E1033" s="112"/>
      <c r="F1033" s="112"/>
      <c r="G1033" s="112"/>
    </row>
    <row r="1034" spans="2:7" x14ac:dyDescent="0.25">
      <c r="B1034" s="112"/>
      <c r="C1034" s="112"/>
      <c r="D1034" s="112"/>
      <c r="E1034" s="112"/>
      <c r="F1034" s="112"/>
      <c r="G1034" s="112"/>
    </row>
    <row r="1035" spans="2:7" x14ac:dyDescent="0.25">
      <c r="B1035" s="112"/>
      <c r="C1035" s="112"/>
      <c r="D1035" s="112"/>
      <c r="E1035" s="112"/>
      <c r="F1035" s="112"/>
      <c r="G1035" s="112"/>
    </row>
    <row r="1036" spans="2:7" x14ac:dyDescent="0.25">
      <c r="B1036" s="112"/>
      <c r="C1036" s="112"/>
      <c r="D1036" s="112"/>
      <c r="E1036" s="112"/>
      <c r="F1036" s="112"/>
      <c r="G1036" s="112"/>
    </row>
    <row r="1037" spans="2:7" x14ac:dyDescent="0.25">
      <c r="B1037" s="112"/>
      <c r="C1037" s="112"/>
      <c r="D1037" s="112"/>
      <c r="E1037" s="112"/>
      <c r="F1037" s="112"/>
      <c r="G1037" s="112"/>
    </row>
    <row r="1038" spans="2:7" x14ac:dyDescent="0.25">
      <c r="B1038" s="112"/>
      <c r="C1038" s="112"/>
      <c r="D1038" s="112"/>
      <c r="E1038" s="112"/>
      <c r="F1038" s="112"/>
      <c r="G1038" s="112"/>
    </row>
    <row r="1039" spans="2:7" x14ac:dyDescent="0.25">
      <c r="B1039" s="112"/>
      <c r="C1039" s="112"/>
      <c r="D1039" s="112"/>
      <c r="E1039" s="112"/>
      <c r="F1039" s="112"/>
      <c r="G1039" s="112"/>
    </row>
    <row r="1040" spans="2:7" x14ac:dyDescent="0.25">
      <c r="B1040" s="112"/>
      <c r="C1040" s="112"/>
      <c r="D1040" s="112"/>
      <c r="E1040" s="112"/>
      <c r="F1040" s="112"/>
      <c r="G1040" s="112"/>
    </row>
    <row r="1041" spans="2:7" x14ac:dyDescent="0.25">
      <c r="B1041" s="112"/>
      <c r="C1041" s="112"/>
      <c r="D1041" s="112"/>
      <c r="E1041" s="112"/>
      <c r="F1041" s="112"/>
      <c r="G1041" s="112"/>
    </row>
    <row r="1042" spans="2:7" x14ac:dyDescent="0.25">
      <c r="B1042" s="112"/>
      <c r="C1042" s="112"/>
      <c r="D1042" s="112"/>
      <c r="E1042" s="112"/>
      <c r="F1042" s="112"/>
      <c r="G1042" s="112"/>
    </row>
    <row r="1043" spans="2:7" x14ac:dyDescent="0.25">
      <c r="B1043" s="112"/>
      <c r="C1043" s="112"/>
      <c r="D1043" s="112"/>
      <c r="E1043" s="112"/>
      <c r="F1043" s="112"/>
      <c r="G1043" s="112"/>
    </row>
    <row r="1044" spans="2:7" x14ac:dyDescent="0.25">
      <c r="B1044" s="112"/>
      <c r="C1044" s="112"/>
      <c r="D1044" s="112"/>
      <c r="E1044" s="112"/>
      <c r="F1044" s="112"/>
      <c r="G1044" s="112"/>
    </row>
    <row r="1045" spans="2:7" x14ac:dyDescent="0.25">
      <c r="B1045" s="112"/>
      <c r="C1045" s="112"/>
      <c r="D1045" s="112"/>
      <c r="E1045" s="112"/>
      <c r="F1045" s="112"/>
      <c r="G1045" s="112"/>
    </row>
    <row r="1046" spans="2:7" x14ac:dyDescent="0.25">
      <c r="B1046" s="112"/>
      <c r="C1046" s="112"/>
      <c r="D1046" s="112"/>
      <c r="E1046" s="112"/>
      <c r="F1046" s="112"/>
      <c r="G1046" s="112"/>
    </row>
    <row r="1047" spans="2:7" x14ac:dyDescent="0.25">
      <c r="B1047" s="112"/>
      <c r="C1047" s="112"/>
      <c r="D1047" s="112"/>
      <c r="E1047" s="112"/>
      <c r="F1047" s="112"/>
      <c r="G1047" s="112"/>
    </row>
    <row r="1048" spans="2:7" x14ac:dyDescent="0.25">
      <c r="B1048" s="112"/>
      <c r="C1048" s="112"/>
      <c r="D1048" s="112"/>
      <c r="E1048" s="112"/>
      <c r="F1048" s="112"/>
      <c r="G1048" s="112"/>
    </row>
    <row r="1049" spans="2:7" x14ac:dyDescent="0.25">
      <c r="B1049" s="112"/>
      <c r="C1049" s="112"/>
      <c r="D1049" s="112"/>
      <c r="E1049" s="112"/>
      <c r="F1049" s="112"/>
      <c r="G1049" s="112"/>
    </row>
    <row r="1050" spans="2:7" x14ac:dyDescent="0.25">
      <c r="B1050" s="112"/>
      <c r="C1050" s="112"/>
      <c r="D1050" s="112"/>
      <c r="E1050" s="112"/>
      <c r="F1050" s="112"/>
      <c r="G1050" s="112"/>
    </row>
    <row r="1051" spans="2:7" x14ac:dyDescent="0.25">
      <c r="B1051" s="112"/>
      <c r="C1051" s="112"/>
      <c r="D1051" s="112"/>
      <c r="E1051" s="112"/>
      <c r="F1051" s="112"/>
      <c r="G1051" s="112"/>
    </row>
    <row r="1052" spans="2:7" x14ac:dyDescent="0.25">
      <c r="B1052" s="112"/>
      <c r="C1052" s="112"/>
      <c r="D1052" s="112"/>
      <c r="E1052" s="112"/>
      <c r="F1052" s="112"/>
      <c r="G1052" s="112"/>
    </row>
    <row r="1053" spans="2:7" x14ac:dyDescent="0.25">
      <c r="B1053" s="112"/>
      <c r="C1053" s="112"/>
      <c r="D1053" s="112"/>
      <c r="E1053" s="112"/>
      <c r="F1053" s="112"/>
      <c r="G1053" s="112"/>
    </row>
    <row r="1054" spans="2:7" x14ac:dyDescent="0.25">
      <c r="B1054" s="112"/>
      <c r="C1054" s="112"/>
      <c r="D1054" s="112"/>
      <c r="E1054" s="112"/>
      <c r="F1054" s="112"/>
      <c r="G1054" s="112"/>
    </row>
    <row r="1055" spans="2:7" x14ac:dyDescent="0.25">
      <c r="B1055" s="112"/>
      <c r="C1055" s="112"/>
      <c r="D1055" s="112"/>
      <c r="E1055" s="112"/>
      <c r="F1055" s="112"/>
      <c r="G1055" s="112"/>
    </row>
    <row r="1056" spans="2:7" x14ac:dyDescent="0.25">
      <c r="B1056" s="112"/>
      <c r="C1056" s="112"/>
      <c r="D1056" s="112"/>
      <c r="E1056" s="112"/>
      <c r="F1056" s="112"/>
      <c r="G1056" s="112"/>
    </row>
    <row r="1057" spans="2:7" x14ac:dyDescent="0.25">
      <c r="B1057" s="112"/>
      <c r="C1057" s="112"/>
      <c r="D1057" s="112"/>
      <c r="E1057" s="112"/>
      <c r="F1057" s="112"/>
      <c r="G1057" s="112"/>
    </row>
    <row r="1058" spans="2:7" x14ac:dyDescent="0.25">
      <c r="B1058" s="112"/>
      <c r="C1058" s="112"/>
      <c r="D1058" s="112"/>
      <c r="E1058" s="112"/>
      <c r="F1058" s="112"/>
      <c r="G1058" s="112"/>
    </row>
    <row r="1059" spans="2:7" x14ac:dyDescent="0.25">
      <c r="B1059" s="112"/>
      <c r="C1059" s="112"/>
      <c r="D1059" s="112"/>
      <c r="E1059" s="112"/>
      <c r="F1059" s="112"/>
      <c r="G1059" s="112"/>
    </row>
    <row r="1060" spans="2:7" x14ac:dyDescent="0.25">
      <c r="B1060" s="112"/>
      <c r="C1060" s="112"/>
      <c r="D1060" s="112"/>
      <c r="E1060" s="112"/>
      <c r="F1060" s="112"/>
      <c r="G1060" s="112"/>
    </row>
    <row r="1061" spans="2:7" x14ac:dyDescent="0.25">
      <c r="B1061" s="112"/>
      <c r="C1061" s="112"/>
      <c r="D1061" s="112"/>
      <c r="E1061" s="112"/>
      <c r="F1061" s="112"/>
      <c r="G1061" s="112"/>
    </row>
    <row r="1062" spans="2:7" x14ac:dyDescent="0.25">
      <c r="B1062" s="112"/>
      <c r="C1062" s="112"/>
      <c r="D1062" s="112"/>
      <c r="E1062" s="112"/>
      <c r="F1062" s="112"/>
      <c r="G1062" s="112"/>
    </row>
    <row r="1063" spans="2:7" x14ac:dyDescent="0.25">
      <c r="B1063" s="112"/>
      <c r="C1063" s="112"/>
      <c r="D1063" s="112"/>
      <c r="E1063" s="112"/>
      <c r="F1063" s="112"/>
      <c r="G1063" s="112"/>
    </row>
    <row r="1064" spans="2:7" x14ac:dyDescent="0.25">
      <c r="B1064" s="112"/>
      <c r="C1064" s="112"/>
      <c r="D1064" s="112"/>
      <c r="E1064" s="112"/>
      <c r="F1064" s="112"/>
      <c r="G1064" s="112"/>
    </row>
    <row r="1065" spans="2:7" x14ac:dyDescent="0.25">
      <c r="B1065" s="112"/>
      <c r="C1065" s="112"/>
      <c r="D1065" s="112"/>
      <c r="E1065" s="112"/>
      <c r="F1065" s="112"/>
      <c r="G1065" s="112"/>
    </row>
    <row r="1066" spans="2:7" x14ac:dyDescent="0.25">
      <c r="B1066" s="112"/>
      <c r="C1066" s="112"/>
      <c r="D1066" s="112"/>
      <c r="E1066" s="112"/>
      <c r="F1066" s="112"/>
      <c r="G1066" s="112"/>
    </row>
    <row r="1067" spans="2:7" x14ac:dyDescent="0.25">
      <c r="B1067" s="112"/>
      <c r="C1067" s="112"/>
      <c r="D1067" s="112"/>
      <c r="E1067" s="112"/>
      <c r="F1067" s="112"/>
      <c r="G1067" s="112"/>
    </row>
    <row r="1068" spans="2:7" x14ac:dyDescent="0.25">
      <c r="B1068" s="112"/>
      <c r="C1068" s="112"/>
      <c r="D1068" s="112"/>
      <c r="E1068" s="112"/>
      <c r="F1068" s="112"/>
      <c r="G1068" s="112"/>
    </row>
    <row r="1069" spans="2:7" x14ac:dyDescent="0.25">
      <c r="B1069" s="112"/>
      <c r="C1069" s="112"/>
      <c r="D1069" s="112"/>
      <c r="E1069" s="112"/>
      <c r="F1069" s="112"/>
      <c r="G1069" s="112"/>
    </row>
    <row r="1070" spans="2:7" x14ac:dyDescent="0.25">
      <c r="B1070" s="112"/>
      <c r="C1070" s="112"/>
      <c r="D1070" s="112"/>
      <c r="E1070" s="112"/>
      <c r="F1070" s="112"/>
      <c r="G1070" s="112"/>
    </row>
    <row r="1071" spans="2:7" x14ac:dyDescent="0.25">
      <c r="B1071" s="112"/>
      <c r="C1071" s="112"/>
      <c r="D1071" s="112"/>
      <c r="E1071" s="112"/>
      <c r="F1071" s="112"/>
      <c r="G1071" s="112"/>
    </row>
    <row r="1072" spans="2:7" x14ac:dyDescent="0.25">
      <c r="B1072" s="112"/>
      <c r="C1072" s="112"/>
      <c r="D1072" s="112"/>
      <c r="E1072" s="112"/>
      <c r="F1072" s="112"/>
      <c r="G1072" s="112"/>
    </row>
    <row r="1073" spans="2:7" x14ac:dyDescent="0.25">
      <c r="B1073" s="112"/>
      <c r="C1073" s="112"/>
      <c r="D1073" s="112"/>
      <c r="E1073" s="112"/>
      <c r="F1073" s="112"/>
      <c r="G1073" s="112"/>
    </row>
    <row r="1074" spans="2:7" x14ac:dyDescent="0.25">
      <c r="B1074" s="112"/>
      <c r="C1074" s="112"/>
      <c r="D1074" s="112"/>
      <c r="E1074" s="112"/>
      <c r="F1074" s="112"/>
      <c r="G1074" s="112"/>
    </row>
    <row r="1075" spans="2:7" x14ac:dyDescent="0.25">
      <c r="B1075" s="112"/>
      <c r="C1075" s="112"/>
      <c r="D1075" s="112"/>
      <c r="E1075" s="112"/>
      <c r="F1075" s="112"/>
      <c r="G1075" s="112"/>
    </row>
    <row r="1076" spans="2:7" x14ac:dyDescent="0.25">
      <c r="B1076" s="112"/>
      <c r="C1076" s="112"/>
      <c r="D1076" s="112"/>
      <c r="E1076" s="112"/>
      <c r="F1076" s="112"/>
      <c r="G1076" s="112"/>
    </row>
    <row r="1077" spans="2:7" x14ac:dyDescent="0.25">
      <c r="B1077" s="112"/>
      <c r="C1077" s="112"/>
      <c r="D1077" s="112"/>
      <c r="E1077" s="112"/>
      <c r="F1077" s="112"/>
      <c r="G1077" s="112"/>
    </row>
    <row r="1078" spans="2:7" x14ac:dyDescent="0.25">
      <c r="B1078" s="112"/>
      <c r="C1078" s="112"/>
      <c r="D1078" s="112"/>
      <c r="E1078" s="112"/>
      <c r="F1078" s="112"/>
      <c r="G1078" s="112"/>
    </row>
    <row r="1079" spans="2:7" x14ac:dyDescent="0.25">
      <c r="B1079" s="112"/>
      <c r="C1079" s="112"/>
      <c r="D1079" s="112"/>
      <c r="E1079" s="112"/>
      <c r="F1079" s="112"/>
      <c r="G1079" s="112"/>
    </row>
    <row r="1080" spans="2:7" x14ac:dyDescent="0.25">
      <c r="B1080" s="112"/>
      <c r="C1080" s="112"/>
      <c r="D1080" s="112"/>
      <c r="E1080" s="112"/>
      <c r="F1080" s="112"/>
      <c r="G1080" s="112"/>
    </row>
    <row r="1081" spans="2:7" x14ac:dyDescent="0.25">
      <c r="B1081" s="112"/>
      <c r="C1081" s="112"/>
      <c r="D1081" s="112"/>
      <c r="E1081" s="112"/>
      <c r="F1081" s="112"/>
      <c r="G1081" s="112"/>
    </row>
    <row r="1082" spans="2:7" x14ac:dyDescent="0.25">
      <c r="B1082" s="112"/>
      <c r="C1082" s="112"/>
      <c r="D1082" s="112"/>
      <c r="E1082" s="112"/>
      <c r="F1082" s="112"/>
      <c r="G1082" s="112"/>
    </row>
    <row r="1083" spans="2:7" x14ac:dyDescent="0.25">
      <c r="B1083" s="112"/>
      <c r="C1083" s="112"/>
      <c r="D1083" s="112"/>
      <c r="E1083" s="112"/>
      <c r="F1083" s="112"/>
      <c r="G1083" s="112"/>
    </row>
    <row r="1084" spans="2:7" x14ac:dyDescent="0.25">
      <c r="B1084" s="112"/>
      <c r="C1084" s="112"/>
      <c r="D1084" s="112"/>
      <c r="E1084" s="112"/>
      <c r="F1084" s="112"/>
      <c r="G1084" s="112"/>
    </row>
    <row r="1085" spans="2:7" x14ac:dyDescent="0.25">
      <c r="B1085" s="112"/>
      <c r="C1085" s="112"/>
      <c r="D1085" s="112"/>
      <c r="E1085" s="112"/>
      <c r="F1085" s="112"/>
      <c r="G1085" s="112"/>
    </row>
    <row r="1086" spans="2:7" x14ac:dyDescent="0.25">
      <c r="B1086" s="112"/>
      <c r="C1086" s="112"/>
      <c r="D1086" s="112"/>
      <c r="E1086" s="112"/>
      <c r="F1086" s="112"/>
      <c r="G1086" s="112"/>
    </row>
    <row r="1087" spans="2:7" x14ac:dyDescent="0.25">
      <c r="B1087" s="112"/>
      <c r="C1087" s="112"/>
      <c r="D1087" s="112"/>
      <c r="E1087" s="112"/>
      <c r="F1087" s="112"/>
      <c r="G1087" s="112"/>
    </row>
    <row r="1088" spans="2:7" x14ac:dyDescent="0.25">
      <c r="B1088" s="112"/>
      <c r="C1088" s="112"/>
      <c r="D1088" s="112"/>
      <c r="E1088" s="112"/>
      <c r="F1088" s="112"/>
      <c r="G1088" s="112"/>
    </row>
    <row r="1089" spans="2:7" x14ac:dyDescent="0.25">
      <c r="B1089" s="112"/>
      <c r="C1089" s="112"/>
      <c r="D1089" s="112"/>
      <c r="E1089" s="112"/>
      <c r="F1089" s="112"/>
      <c r="G1089" s="112"/>
    </row>
    <row r="1090" spans="2:7" x14ac:dyDescent="0.25">
      <c r="B1090" s="112"/>
      <c r="C1090" s="112"/>
      <c r="D1090" s="112"/>
      <c r="E1090" s="112"/>
      <c r="F1090" s="112"/>
      <c r="G1090" s="112"/>
    </row>
    <row r="1091" spans="2:7" x14ac:dyDescent="0.25">
      <c r="B1091" s="112"/>
      <c r="C1091" s="112"/>
      <c r="D1091" s="112"/>
      <c r="E1091" s="112"/>
      <c r="F1091" s="112"/>
      <c r="G1091" s="112"/>
    </row>
    <row r="1092" spans="2:7" x14ac:dyDescent="0.25">
      <c r="B1092" s="112"/>
      <c r="C1092" s="112"/>
      <c r="D1092" s="112"/>
      <c r="E1092" s="112"/>
      <c r="F1092" s="112"/>
      <c r="G1092" s="112"/>
    </row>
    <row r="1093" spans="2:7" x14ac:dyDescent="0.25">
      <c r="B1093" s="112"/>
      <c r="C1093" s="112"/>
      <c r="D1093" s="112"/>
      <c r="E1093" s="112"/>
      <c r="F1093" s="112"/>
      <c r="G1093" s="112"/>
    </row>
    <row r="1094" spans="2:7" x14ac:dyDescent="0.25">
      <c r="B1094" s="112"/>
      <c r="C1094" s="112"/>
      <c r="D1094" s="112"/>
      <c r="E1094" s="112"/>
      <c r="F1094" s="112"/>
      <c r="G1094" s="112"/>
    </row>
    <row r="1095" spans="2:7" x14ac:dyDescent="0.25">
      <c r="B1095" s="112"/>
      <c r="C1095" s="112"/>
      <c r="D1095" s="112"/>
      <c r="E1095" s="112"/>
      <c r="F1095" s="112"/>
      <c r="G1095" s="112"/>
    </row>
    <row r="1096" spans="2:7" x14ac:dyDescent="0.25">
      <c r="B1096" s="112"/>
      <c r="C1096" s="112"/>
      <c r="D1096" s="112"/>
      <c r="E1096" s="112"/>
      <c r="F1096" s="112"/>
      <c r="G1096" s="112"/>
    </row>
    <row r="1097" spans="2:7" x14ac:dyDescent="0.25">
      <c r="B1097" s="112"/>
      <c r="C1097" s="112"/>
      <c r="D1097" s="112"/>
      <c r="E1097" s="112"/>
      <c r="F1097" s="112"/>
      <c r="G1097" s="112"/>
    </row>
    <row r="1098" spans="2:7" x14ac:dyDescent="0.25">
      <c r="B1098" s="112"/>
      <c r="C1098" s="112"/>
      <c r="D1098" s="112"/>
      <c r="E1098" s="112"/>
      <c r="F1098" s="112"/>
      <c r="G1098" s="112"/>
    </row>
    <row r="1099" spans="2:7" x14ac:dyDescent="0.25">
      <c r="B1099" s="112"/>
      <c r="C1099" s="112"/>
      <c r="D1099" s="112"/>
      <c r="E1099" s="112"/>
      <c r="F1099" s="112"/>
      <c r="G1099" s="112"/>
    </row>
    <row r="1100" spans="2:7" x14ac:dyDescent="0.25">
      <c r="B1100" s="112"/>
      <c r="C1100" s="112"/>
      <c r="D1100" s="112"/>
      <c r="E1100" s="112"/>
      <c r="F1100" s="112"/>
      <c r="G1100" s="112"/>
    </row>
    <row r="1101" spans="2:7" x14ac:dyDescent="0.25">
      <c r="B1101" s="112"/>
      <c r="C1101" s="112"/>
      <c r="D1101" s="112"/>
      <c r="E1101" s="112"/>
      <c r="F1101" s="112"/>
      <c r="G1101" s="112"/>
    </row>
    <row r="1102" spans="2:7" x14ac:dyDescent="0.25">
      <c r="B1102" s="112"/>
      <c r="C1102" s="112"/>
      <c r="D1102" s="112"/>
      <c r="E1102" s="112"/>
      <c r="F1102" s="112"/>
      <c r="G1102" s="112"/>
    </row>
    <row r="1103" spans="2:7" x14ac:dyDescent="0.25">
      <c r="B1103" s="112"/>
      <c r="C1103" s="112"/>
      <c r="D1103" s="112"/>
      <c r="E1103" s="112"/>
      <c r="F1103" s="112"/>
      <c r="G1103" s="112"/>
    </row>
    <row r="1104" spans="2:7" x14ac:dyDescent="0.25">
      <c r="B1104" s="112"/>
      <c r="C1104" s="112"/>
      <c r="D1104" s="112"/>
      <c r="E1104" s="112"/>
      <c r="F1104" s="112"/>
      <c r="G1104" s="112"/>
    </row>
    <row r="1105" spans="2:7" x14ac:dyDescent="0.25">
      <c r="B1105" s="112"/>
      <c r="C1105" s="112"/>
      <c r="D1105" s="112"/>
      <c r="E1105" s="112"/>
      <c r="F1105" s="112"/>
      <c r="G1105" s="112"/>
    </row>
    <row r="1106" spans="2:7" x14ac:dyDescent="0.25">
      <c r="B1106" s="112"/>
      <c r="C1106" s="112"/>
      <c r="D1106" s="112"/>
      <c r="E1106" s="112"/>
      <c r="F1106" s="112"/>
      <c r="G1106" s="112"/>
    </row>
    <row r="1107" spans="2:7" x14ac:dyDescent="0.25">
      <c r="B1107" s="112"/>
      <c r="C1107" s="112"/>
      <c r="D1107" s="112"/>
      <c r="E1107" s="112"/>
      <c r="F1107" s="112"/>
      <c r="G1107" s="112"/>
    </row>
    <row r="1108" spans="2:7" x14ac:dyDescent="0.25">
      <c r="B1108" s="112"/>
      <c r="C1108" s="112"/>
      <c r="D1108" s="112"/>
      <c r="E1108" s="112"/>
      <c r="F1108" s="112"/>
      <c r="G1108" s="112"/>
    </row>
    <row r="1109" spans="2:7" x14ac:dyDescent="0.25">
      <c r="B1109" s="112"/>
      <c r="C1109" s="112"/>
      <c r="D1109" s="112"/>
      <c r="E1109" s="112"/>
      <c r="F1109" s="112"/>
      <c r="G1109" s="112"/>
    </row>
    <row r="1110" spans="2:7" x14ac:dyDescent="0.25">
      <c r="B1110" s="112"/>
      <c r="C1110" s="112"/>
      <c r="D1110" s="112"/>
      <c r="E1110" s="112"/>
      <c r="F1110" s="112"/>
      <c r="G1110" s="112"/>
    </row>
    <row r="1111" spans="2:7" x14ac:dyDescent="0.25">
      <c r="B1111" s="112"/>
      <c r="C1111" s="112"/>
      <c r="D1111" s="112"/>
      <c r="E1111" s="112"/>
      <c r="F1111" s="112"/>
      <c r="G1111" s="112"/>
    </row>
    <row r="1112" spans="2:7" x14ac:dyDescent="0.25">
      <c r="B1112" s="112"/>
      <c r="C1112" s="112"/>
      <c r="D1112" s="112"/>
      <c r="E1112" s="112"/>
      <c r="F1112" s="112"/>
      <c r="G1112" s="112"/>
    </row>
    <row r="1113" spans="2:7" x14ac:dyDescent="0.25">
      <c r="B1113" s="112"/>
      <c r="C1113" s="112"/>
      <c r="D1113" s="112"/>
      <c r="E1113" s="112"/>
      <c r="F1113" s="112"/>
      <c r="G1113" s="112"/>
    </row>
    <row r="1114" spans="2:7" x14ac:dyDescent="0.25">
      <c r="B1114" s="112"/>
      <c r="C1114" s="112"/>
      <c r="D1114" s="112"/>
      <c r="E1114" s="112"/>
      <c r="F1114" s="112"/>
      <c r="G1114" s="112"/>
    </row>
    <row r="1115" spans="2:7" x14ac:dyDescent="0.25">
      <c r="B1115" s="112"/>
      <c r="C1115" s="112"/>
      <c r="D1115" s="112"/>
      <c r="E1115" s="112"/>
      <c r="F1115" s="112"/>
      <c r="G1115" s="112"/>
    </row>
    <row r="1116" spans="2:7" x14ac:dyDescent="0.25">
      <c r="B1116" s="112"/>
      <c r="C1116" s="112"/>
      <c r="D1116" s="112"/>
      <c r="E1116" s="112"/>
      <c r="F1116" s="112"/>
      <c r="G1116" s="112"/>
    </row>
    <row r="1117" spans="2:7" x14ac:dyDescent="0.25">
      <c r="B1117" s="112"/>
      <c r="C1117" s="112"/>
      <c r="D1117" s="112"/>
      <c r="E1117" s="112"/>
      <c r="F1117" s="112"/>
      <c r="G1117" s="112"/>
    </row>
    <row r="1118" spans="2:7" x14ac:dyDescent="0.25">
      <c r="B1118" s="112"/>
      <c r="C1118" s="112"/>
      <c r="D1118" s="112"/>
      <c r="E1118" s="112"/>
      <c r="F1118" s="112"/>
      <c r="G1118" s="112"/>
    </row>
    <row r="1119" spans="2:7" x14ac:dyDescent="0.25">
      <c r="B1119" s="112"/>
      <c r="C1119" s="112"/>
      <c r="D1119" s="112"/>
      <c r="E1119" s="112"/>
      <c r="F1119" s="112"/>
      <c r="G1119" s="112"/>
    </row>
    <row r="1120" spans="2:7" x14ac:dyDescent="0.25">
      <c r="B1120" s="112"/>
      <c r="C1120" s="112"/>
      <c r="D1120" s="112"/>
      <c r="E1120" s="112"/>
      <c r="F1120" s="112"/>
      <c r="G1120" s="112"/>
    </row>
    <row r="1121" spans="2:7" x14ac:dyDescent="0.25">
      <c r="B1121" s="112"/>
      <c r="C1121" s="112"/>
      <c r="D1121" s="112"/>
      <c r="E1121" s="112"/>
      <c r="F1121" s="112"/>
      <c r="G1121" s="112"/>
    </row>
    <row r="1122" spans="2:7" x14ac:dyDescent="0.25">
      <c r="B1122" s="112"/>
      <c r="C1122" s="112"/>
      <c r="D1122" s="112"/>
      <c r="E1122" s="112"/>
      <c r="F1122" s="112"/>
      <c r="G1122" s="112"/>
    </row>
    <row r="1123" spans="2:7" x14ac:dyDescent="0.25">
      <c r="B1123" s="112"/>
      <c r="C1123" s="112"/>
      <c r="D1123" s="112"/>
      <c r="E1123" s="112"/>
      <c r="F1123" s="112"/>
      <c r="G1123" s="112"/>
    </row>
    <row r="1124" spans="2:7" x14ac:dyDescent="0.25">
      <c r="B1124" s="112"/>
      <c r="C1124" s="112"/>
      <c r="D1124" s="112"/>
      <c r="E1124" s="112"/>
      <c r="F1124" s="112"/>
      <c r="G1124" s="112"/>
    </row>
    <row r="1125" spans="2:7" x14ac:dyDescent="0.25">
      <c r="B1125" s="112"/>
      <c r="C1125" s="112"/>
      <c r="D1125" s="112"/>
      <c r="E1125" s="112"/>
      <c r="F1125" s="112"/>
      <c r="G1125" s="112"/>
    </row>
    <row r="1126" spans="2:7" x14ac:dyDescent="0.25">
      <c r="B1126" s="112"/>
      <c r="C1126" s="112"/>
      <c r="D1126" s="112"/>
      <c r="E1126" s="112"/>
      <c r="F1126" s="112"/>
      <c r="G1126" s="112"/>
    </row>
    <row r="1127" spans="2:7" x14ac:dyDescent="0.25">
      <c r="B1127" s="112"/>
      <c r="C1127" s="112"/>
      <c r="D1127" s="112"/>
      <c r="E1127" s="112"/>
      <c r="F1127" s="112"/>
      <c r="G1127" s="112"/>
    </row>
    <row r="1128" spans="2:7" x14ac:dyDescent="0.25">
      <c r="B1128" s="112"/>
      <c r="C1128" s="112"/>
      <c r="D1128" s="112"/>
      <c r="E1128" s="112"/>
      <c r="F1128" s="112"/>
      <c r="G1128" s="112"/>
    </row>
    <row r="1129" spans="2:7" x14ac:dyDescent="0.25">
      <c r="B1129" s="112"/>
      <c r="C1129" s="112"/>
      <c r="D1129" s="112"/>
      <c r="E1129" s="112"/>
      <c r="F1129" s="112"/>
      <c r="G1129" s="112"/>
    </row>
    <row r="1130" spans="2:7" x14ac:dyDescent="0.25">
      <c r="B1130" s="112"/>
      <c r="C1130" s="112"/>
      <c r="D1130" s="112"/>
      <c r="E1130" s="112"/>
      <c r="F1130" s="112"/>
      <c r="G1130" s="112"/>
    </row>
    <row r="1131" spans="2:7" x14ac:dyDescent="0.25">
      <c r="B1131" s="112"/>
      <c r="C1131" s="112"/>
      <c r="D1131" s="112"/>
      <c r="E1131" s="112"/>
      <c r="F1131" s="112"/>
      <c r="G1131" s="112"/>
    </row>
    <row r="1132" spans="2:7" x14ac:dyDescent="0.25">
      <c r="B1132" s="112"/>
      <c r="C1132" s="112"/>
      <c r="D1132" s="112"/>
      <c r="E1132" s="112"/>
      <c r="F1132" s="112"/>
      <c r="G1132" s="112"/>
    </row>
    <row r="1133" spans="2:7" x14ac:dyDescent="0.25">
      <c r="B1133" s="112"/>
      <c r="C1133" s="112"/>
      <c r="D1133" s="112"/>
      <c r="E1133" s="112"/>
      <c r="F1133" s="112"/>
      <c r="G1133" s="112"/>
    </row>
    <row r="1134" spans="2:7" x14ac:dyDescent="0.25">
      <c r="B1134" s="112"/>
      <c r="C1134" s="112"/>
      <c r="D1134" s="112"/>
      <c r="E1134" s="112"/>
      <c r="F1134" s="112"/>
      <c r="G1134" s="112"/>
    </row>
    <row r="1135" spans="2:7" x14ac:dyDescent="0.25">
      <c r="B1135" s="112"/>
      <c r="C1135" s="112"/>
      <c r="D1135" s="112"/>
      <c r="E1135" s="112"/>
      <c r="F1135" s="112"/>
      <c r="G1135" s="112"/>
    </row>
    <row r="1136" spans="2:7" x14ac:dyDescent="0.25">
      <c r="B1136" s="112"/>
      <c r="C1136" s="112"/>
      <c r="D1136" s="112"/>
      <c r="E1136" s="112"/>
      <c r="F1136" s="112"/>
      <c r="G1136" s="112"/>
    </row>
    <row r="1137" spans="2:7" x14ac:dyDescent="0.25">
      <c r="B1137" s="112"/>
      <c r="C1137" s="112"/>
      <c r="D1137" s="112"/>
      <c r="E1137" s="112"/>
      <c r="F1137" s="112"/>
      <c r="G1137" s="112"/>
    </row>
    <row r="1138" spans="2:7" x14ac:dyDescent="0.25">
      <c r="B1138" s="112"/>
      <c r="C1138" s="112"/>
      <c r="D1138" s="112"/>
      <c r="E1138" s="112"/>
      <c r="F1138" s="112"/>
      <c r="G1138" s="112"/>
    </row>
    <row r="1139" spans="2:7" x14ac:dyDescent="0.25">
      <c r="B1139" s="112"/>
      <c r="C1139" s="112"/>
      <c r="D1139" s="112"/>
      <c r="E1139" s="112"/>
      <c r="F1139" s="112"/>
      <c r="G1139" s="112"/>
    </row>
    <row r="1140" spans="2:7" x14ac:dyDescent="0.25">
      <c r="B1140" s="112"/>
      <c r="C1140" s="112"/>
      <c r="D1140" s="112"/>
      <c r="E1140" s="112"/>
      <c r="F1140" s="112"/>
      <c r="G1140" s="112"/>
    </row>
    <row r="1141" spans="2:7" x14ac:dyDescent="0.25">
      <c r="B1141" s="112"/>
      <c r="C1141" s="112"/>
      <c r="D1141" s="112"/>
      <c r="E1141" s="112"/>
      <c r="F1141" s="112"/>
      <c r="G1141" s="112"/>
    </row>
    <row r="1142" spans="2:7" x14ac:dyDescent="0.25">
      <c r="B1142" s="112"/>
      <c r="C1142" s="112"/>
      <c r="D1142" s="112"/>
      <c r="E1142" s="112"/>
      <c r="F1142" s="112"/>
      <c r="G1142" s="112"/>
    </row>
    <row r="1143" spans="2:7" x14ac:dyDescent="0.25">
      <c r="B1143" s="112"/>
      <c r="C1143" s="112"/>
      <c r="D1143" s="112"/>
      <c r="E1143" s="112"/>
      <c r="F1143" s="112"/>
      <c r="G1143" s="112"/>
    </row>
    <row r="1144" spans="2:7" x14ac:dyDescent="0.25">
      <c r="B1144" s="112"/>
      <c r="C1144" s="112"/>
      <c r="D1144" s="112"/>
      <c r="E1144" s="112"/>
      <c r="F1144" s="112"/>
      <c r="G1144" s="112"/>
    </row>
    <row r="1145" spans="2:7" x14ac:dyDescent="0.25">
      <c r="B1145" s="112"/>
      <c r="C1145" s="112"/>
      <c r="D1145" s="112"/>
      <c r="E1145" s="112"/>
      <c r="F1145" s="112"/>
      <c r="G1145" s="112"/>
    </row>
    <row r="1146" spans="2:7" x14ac:dyDescent="0.25">
      <c r="B1146" s="112"/>
      <c r="C1146" s="112"/>
      <c r="D1146" s="112"/>
      <c r="E1146" s="112"/>
      <c r="F1146" s="112"/>
      <c r="G1146" s="112"/>
    </row>
    <row r="1147" spans="2:7" x14ac:dyDescent="0.25">
      <c r="B1147" s="112"/>
      <c r="C1147" s="112"/>
      <c r="D1147" s="112"/>
      <c r="E1147" s="112"/>
      <c r="F1147" s="112"/>
      <c r="G1147" s="112"/>
    </row>
    <row r="1148" spans="2:7" x14ac:dyDescent="0.25">
      <c r="B1148" s="112"/>
      <c r="C1148" s="112"/>
      <c r="D1148" s="112"/>
      <c r="E1148" s="112"/>
      <c r="F1148" s="112"/>
      <c r="G1148" s="112"/>
    </row>
    <row r="1149" spans="2:7" x14ac:dyDescent="0.25">
      <c r="B1149" s="112"/>
      <c r="C1149" s="112"/>
      <c r="D1149" s="112"/>
      <c r="E1149" s="112"/>
      <c r="F1149" s="112"/>
      <c r="G1149" s="112"/>
    </row>
    <row r="1150" spans="2:7" x14ac:dyDescent="0.25">
      <c r="B1150" s="112"/>
      <c r="C1150" s="112"/>
      <c r="D1150" s="112"/>
      <c r="E1150" s="112"/>
      <c r="F1150" s="112"/>
      <c r="G1150" s="112"/>
    </row>
    <row r="1151" spans="2:7" x14ac:dyDescent="0.25">
      <c r="B1151" s="112"/>
      <c r="C1151" s="112"/>
      <c r="D1151" s="112"/>
      <c r="E1151" s="112"/>
      <c r="F1151" s="112"/>
      <c r="G1151" s="112"/>
    </row>
    <row r="1152" spans="2:7" x14ac:dyDescent="0.25">
      <c r="B1152" s="112"/>
      <c r="C1152" s="112"/>
      <c r="D1152" s="112"/>
      <c r="E1152" s="112"/>
      <c r="F1152" s="112"/>
      <c r="G1152" s="112"/>
    </row>
    <row r="1153" spans="2:7" x14ac:dyDescent="0.25">
      <c r="B1153" s="112"/>
      <c r="C1153" s="112"/>
      <c r="D1153" s="112"/>
      <c r="E1153" s="112"/>
      <c r="F1153" s="112"/>
      <c r="G1153" s="112"/>
    </row>
    <row r="1154" spans="2:7" x14ac:dyDescent="0.25">
      <c r="B1154" s="112"/>
      <c r="C1154" s="112"/>
      <c r="D1154" s="112"/>
      <c r="E1154" s="112"/>
      <c r="F1154" s="112"/>
      <c r="G1154" s="112"/>
    </row>
    <row r="1155" spans="2:7" x14ac:dyDescent="0.25">
      <c r="B1155" s="112"/>
      <c r="C1155" s="112"/>
      <c r="D1155" s="112"/>
      <c r="E1155" s="112"/>
      <c r="F1155" s="112"/>
      <c r="G1155" s="112"/>
    </row>
    <row r="1156" spans="2:7" x14ac:dyDescent="0.25">
      <c r="B1156" s="112"/>
      <c r="C1156" s="112"/>
      <c r="D1156" s="112"/>
      <c r="E1156" s="112"/>
      <c r="F1156" s="112"/>
      <c r="G1156" s="112"/>
    </row>
    <row r="1157" spans="2:7" x14ac:dyDescent="0.25">
      <c r="B1157" s="112"/>
      <c r="C1157" s="112"/>
      <c r="D1157" s="112"/>
      <c r="E1157" s="112"/>
      <c r="F1157" s="112"/>
      <c r="G1157" s="112"/>
    </row>
    <row r="1158" spans="2:7" x14ac:dyDescent="0.25">
      <c r="B1158" s="112"/>
      <c r="C1158" s="112"/>
      <c r="D1158" s="112"/>
      <c r="E1158" s="112"/>
      <c r="F1158" s="112"/>
      <c r="G1158" s="112"/>
    </row>
    <row r="1159" spans="2:7" x14ac:dyDescent="0.25">
      <c r="B1159" s="112"/>
      <c r="C1159" s="112"/>
      <c r="D1159" s="112"/>
      <c r="E1159" s="112"/>
      <c r="F1159" s="112"/>
      <c r="G1159" s="112"/>
    </row>
    <row r="1160" spans="2:7" x14ac:dyDescent="0.25">
      <c r="B1160" s="112"/>
      <c r="C1160" s="112"/>
      <c r="D1160" s="112"/>
      <c r="E1160" s="112"/>
      <c r="F1160" s="112"/>
      <c r="G1160" s="112"/>
    </row>
    <row r="1161" spans="2:7" x14ac:dyDescent="0.25">
      <c r="B1161" s="112"/>
      <c r="C1161" s="112"/>
      <c r="D1161" s="112"/>
      <c r="E1161" s="112"/>
      <c r="F1161" s="112"/>
      <c r="G1161" s="112"/>
    </row>
    <row r="1162" spans="2:7" x14ac:dyDescent="0.25">
      <c r="B1162" s="112"/>
      <c r="C1162" s="112"/>
      <c r="D1162" s="112"/>
      <c r="E1162" s="112"/>
      <c r="F1162" s="112"/>
      <c r="G1162" s="112"/>
    </row>
    <row r="1163" spans="2:7" x14ac:dyDescent="0.25">
      <c r="B1163" s="112"/>
      <c r="C1163" s="112"/>
      <c r="D1163" s="112"/>
      <c r="E1163" s="112"/>
      <c r="F1163" s="112"/>
      <c r="G1163" s="112"/>
    </row>
    <row r="1164" spans="2:7" x14ac:dyDescent="0.25">
      <c r="B1164" s="112"/>
      <c r="C1164" s="112"/>
      <c r="D1164" s="112"/>
      <c r="E1164" s="112"/>
      <c r="F1164" s="112"/>
      <c r="G1164" s="112"/>
    </row>
    <row r="1165" spans="2:7" x14ac:dyDescent="0.25">
      <c r="B1165" s="112"/>
      <c r="C1165" s="112"/>
      <c r="D1165" s="112"/>
      <c r="E1165" s="112"/>
      <c r="F1165" s="112"/>
      <c r="G1165" s="112"/>
    </row>
    <row r="1166" spans="2:7" x14ac:dyDescent="0.25">
      <c r="B1166" s="112"/>
      <c r="C1166" s="112"/>
      <c r="D1166" s="112"/>
      <c r="E1166" s="112"/>
      <c r="F1166" s="112"/>
      <c r="G1166" s="112"/>
    </row>
    <row r="1167" spans="2:7" x14ac:dyDescent="0.25">
      <c r="B1167" s="112"/>
      <c r="C1167" s="112"/>
      <c r="D1167" s="112"/>
      <c r="E1167" s="112"/>
      <c r="F1167" s="112"/>
      <c r="G1167" s="112"/>
    </row>
    <row r="1168" spans="2:7" x14ac:dyDescent="0.25">
      <c r="B1168" s="112"/>
      <c r="C1168" s="112"/>
      <c r="D1168" s="112"/>
      <c r="E1168" s="112"/>
      <c r="F1168" s="112"/>
      <c r="G1168" s="112"/>
    </row>
    <row r="1169" spans="2:7" x14ac:dyDescent="0.25">
      <c r="B1169" s="112"/>
      <c r="C1169" s="112"/>
      <c r="D1169" s="112"/>
      <c r="E1169" s="112"/>
      <c r="F1169" s="112"/>
      <c r="G1169" s="112"/>
    </row>
    <row r="1170" spans="2:7" x14ac:dyDescent="0.25">
      <c r="B1170" s="112"/>
      <c r="C1170" s="112"/>
      <c r="D1170" s="112"/>
      <c r="E1170" s="112"/>
      <c r="F1170" s="112"/>
      <c r="G1170" s="112"/>
    </row>
    <row r="1171" spans="2:7" x14ac:dyDescent="0.25">
      <c r="B1171" s="112"/>
      <c r="C1171" s="112"/>
      <c r="D1171" s="112"/>
      <c r="E1171" s="112"/>
      <c r="F1171" s="112"/>
      <c r="G1171" s="112"/>
    </row>
    <row r="1172" spans="2:7" x14ac:dyDescent="0.25">
      <c r="B1172" s="112"/>
      <c r="C1172" s="112"/>
      <c r="D1172" s="112"/>
      <c r="E1172" s="112"/>
      <c r="F1172" s="112"/>
      <c r="G1172" s="112"/>
    </row>
    <row r="1173" spans="2:7" x14ac:dyDescent="0.25">
      <c r="B1173" s="112"/>
      <c r="C1173" s="112"/>
      <c r="D1173" s="112"/>
      <c r="E1173" s="112"/>
      <c r="F1173" s="112"/>
      <c r="G1173" s="112"/>
    </row>
    <row r="1174" spans="2:7" x14ac:dyDescent="0.25">
      <c r="B1174" s="112"/>
      <c r="C1174" s="112"/>
      <c r="D1174" s="112"/>
      <c r="E1174" s="112"/>
      <c r="F1174" s="112"/>
      <c r="G1174" s="112"/>
    </row>
    <row r="1175" spans="2:7" x14ac:dyDescent="0.25">
      <c r="B1175" s="112"/>
      <c r="C1175" s="112"/>
      <c r="D1175" s="112"/>
      <c r="E1175" s="112"/>
      <c r="F1175" s="112"/>
      <c r="G1175" s="112"/>
    </row>
    <row r="1176" spans="2:7" x14ac:dyDescent="0.25">
      <c r="B1176" s="112"/>
      <c r="C1176" s="112"/>
      <c r="D1176" s="112"/>
      <c r="E1176" s="112"/>
      <c r="F1176" s="112"/>
      <c r="G1176" s="112"/>
    </row>
    <row r="1177" spans="2:7" x14ac:dyDescent="0.25">
      <c r="B1177" s="112"/>
      <c r="C1177" s="112"/>
      <c r="D1177" s="112"/>
      <c r="E1177" s="112"/>
      <c r="F1177" s="112"/>
      <c r="G1177" s="112"/>
    </row>
    <row r="1178" spans="2:7" x14ac:dyDescent="0.25">
      <c r="B1178" s="112"/>
      <c r="C1178" s="112"/>
      <c r="D1178" s="112"/>
      <c r="E1178" s="112"/>
      <c r="F1178" s="112"/>
      <c r="G1178" s="112"/>
    </row>
    <row r="1179" spans="2:7" x14ac:dyDescent="0.25">
      <c r="B1179" s="112"/>
      <c r="C1179" s="112"/>
      <c r="D1179" s="112"/>
      <c r="E1179" s="112"/>
      <c r="F1179" s="112"/>
      <c r="G1179" s="112"/>
    </row>
    <row r="1180" spans="2:7" x14ac:dyDescent="0.25">
      <c r="B1180" s="112"/>
      <c r="C1180" s="112"/>
      <c r="D1180" s="112"/>
      <c r="E1180" s="112"/>
      <c r="F1180" s="112"/>
      <c r="G1180" s="112"/>
    </row>
    <row r="1181" spans="2:7" x14ac:dyDescent="0.25">
      <c r="B1181" s="112"/>
      <c r="C1181" s="112"/>
      <c r="D1181" s="112"/>
      <c r="E1181" s="112"/>
      <c r="F1181" s="112"/>
      <c r="G1181" s="112"/>
    </row>
    <row r="1182" spans="2:7" x14ac:dyDescent="0.25">
      <c r="B1182" s="112"/>
      <c r="C1182" s="112"/>
      <c r="D1182" s="112"/>
      <c r="E1182" s="112"/>
      <c r="F1182" s="112"/>
      <c r="G1182" s="112"/>
    </row>
    <row r="1183" spans="2:7" x14ac:dyDescent="0.25">
      <c r="B1183" s="112"/>
      <c r="C1183" s="112"/>
      <c r="D1183" s="112"/>
      <c r="E1183" s="112"/>
      <c r="F1183" s="112"/>
      <c r="G1183" s="112"/>
    </row>
    <row r="1184" spans="2:7" x14ac:dyDescent="0.25">
      <c r="B1184" s="112"/>
      <c r="C1184" s="112"/>
      <c r="D1184" s="112"/>
      <c r="E1184" s="112"/>
      <c r="F1184" s="112"/>
      <c r="G1184" s="112"/>
    </row>
    <row r="1185" spans="2:7" x14ac:dyDescent="0.25">
      <c r="B1185" s="112"/>
      <c r="C1185" s="112"/>
      <c r="D1185" s="112"/>
      <c r="E1185" s="112"/>
      <c r="F1185" s="112"/>
      <c r="G1185" s="112"/>
    </row>
    <row r="1186" spans="2:7" x14ac:dyDescent="0.25">
      <c r="B1186" s="112"/>
      <c r="C1186" s="112"/>
      <c r="D1186" s="112"/>
      <c r="E1186" s="112"/>
      <c r="F1186" s="112"/>
      <c r="G1186" s="112"/>
    </row>
    <row r="1187" spans="2:7" x14ac:dyDescent="0.25">
      <c r="B1187" s="112"/>
      <c r="C1187" s="112"/>
      <c r="D1187" s="112"/>
      <c r="E1187" s="112"/>
      <c r="F1187" s="112"/>
      <c r="G1187" s="112"/>
    </row>
    <row r="1188" spans="2:7" x14ac:dyDescent="0.25">
      <c r="B1188" s="112"/>
      <c r="C1188" s="112"/>
      <c r="D1188" s="112"/>
      <c r="E1188" s="112"/>
      <c r="F1188" s="112"/>
      <c r="G1188" s="112"/>
    </row>
    <row r="1189" spans="2:7" x14ac:dyDescent="0.25">
      <c r="B1189" s="112"/>
      <c r="C1189" s="112"/>
      <c r="D1189" s="112"/>
      <c r="E1189" s="112"/>
      <c r="F1189" s="112"/>
      <c r="G1189" s="112"/>
    </row>
    <row r="1190" spans="2:7" x14ac:dyDescent="0.25">
      <c r="B1190" s="112"/>
      <c r="C1190" s="112"/>
      <c r="D1190" s="112"/>
      <c r="E1190" s="112"/>
      <c r="F1190" s="112"/>
      <c r="G1190" s="112"/>
    </row>
    <row r="1191" spans="2:7" x14ac:dyDescent="0.25">
      <c r="B1191" s="112"/>
      <c r="C1191" s="112"/>
      <c r="D1191" s="112"/>
      <c r="E1191" s="112"/>
      <c r="F1191" s="112"/>
      <c r="G1191" s="112"/>
    </row>
    <row r="1192" spans="2:7" x14ac:dyDescent="0.25">
      <c r="B1192" s="112"/>
      <c r="C1192" s="112"/>
      <c r="D1192" s="112"/>
      <c r="E1192" s="112"/>
      <c r="F1192" s="112"/>
      <c r="G1192" s="112"/>
    </row>
    <row r="1193" spans="2:7" x14ac:dyDescent="0.25">
      <c r="B1193" s="112"/>
      <c r="C1193" s="112"/>
      <c r="D1193" s="112"/>
      <c r="E1193" s="112"/>
      <c r="F1193" s="112"/>
      <c r="G1193" s="112"/>
    </row>
    <row r="1194" spans="2:7" x14ac:dyDescent="0.25">
      <c r="B1194" s="112"/>
      <c r="C1194" s="112"/>
      <c r="D1194" s="112"/>
      <c r="E1194" s="112"/>
      <c r="F1194" s="112"/>
      <c r="G1194" s="112"/>
    </row>
    <row r="1195" spans="2:7" x14ac:dyDescent="0.25">
      <c r="B1195" s="112"/>
      <c r="C1195" s="112"/>
      <c r="D1195" s="112"/>
      <c r="E1195" s="112"/>
      <c r="F1195" s="112"/>
      <c r="G1195" s="112"/>
    </row>
    <row r="1196" spans="2:7" x14ac:dyDescent="0.25">
      <c r="B1196" s="112"/>
      <c r="C1196" s="112"/>
      <c r="D1196" s="112"/>
      <c r="E1196" s="112"/>
      <c r="F1196" s="112"/>
      <c r="G1196" s="112"/>
    </row>
    <row r="1197" spans="2:7" x14ac:dyDescent="0.25">
      <c r="B1197" s="112"/>
      <c r="C1197" s="112"/>
      <c r="D1197" s="112"/>
      <c r="E1197" s="112"/>
      <c r="F1197" s="112"/>
      <c r="G1197" s="112"/>
    </row>
    <row r="1198" spans="2:7" x14ac:dyDescent="0.25">
      <c r="B1198" s="112"/>
      <c r="C1198" s="112"/>
      <c r="D1198" s="112"/>
      <c r="E1198" s="112"/>
      <c r="F1198" s="112"/>
      <c r="G1198" s="112"/>
    </row>
    <row r="1199" spans="2:7" x14ac:dyDescent="0.25">
      <c r="B1199" s="112"/>
      <c r="C1199" s="112"/>
      <c r="D1199" s="112"/>
      <c r="E1199" s="112"/>
      <c r="F1199" s="112"/>
      <c r="G1199" s="112"/>
    </row>
    <row r="1200" spans="2:7" x14ac:dyDescent="0.25">
      <c r="B1200" s="112"/>
      <c r="C1200" s="112"/>
      <c r="D1200" s="112"/>
      <c r="E1200" s="112"/>
      <c r="F1200" s="112"/>
      <c r="G1200" s="112"/>
    </row>
    <row r="1201" spans="2:7" x14ac:dyDescent="0.25">
      <c r="B1201" s="112"/>
      <c r="C1201" s="112"/>
      <c r="D1201" s="112"/>
      <c r="E1201" s="112"/>
      <c r="F1201" s="112"/>
      <c r="G1201" s="112"/>
    </row>
    <row r="1202" spans="2:7" x14ac:dyDescent="0.25">
      <c r="B1202" s="112"/>
      <c r="C1202" s="112"/>
      <c r="D1202" s="112"/>
      <c r="E1202" s="112"/>
      <c r="F1202" s="112"/>
      <c r="G1202" s="112"/>
    </row>
    <row r="1203" spans="2:7" x14ac:dyDescent="0.25">
      <c r="B1203" s="112"/>
      <c r="C1203" s="112"/>
      <c r="D1203" s="112"/>
      <c r="E1203" s="112"/>
      <c r="F1203" s="112"/>
      <c r="G1203" s="112"/>
    </row>
    <row r="1204" spans="2:7" x14ac:dyDescent="0.25">
      <c r="B1204" s="112"/>
      <c r="C1204" s="112"/>
      <c r="D1204" s="112"/>
      <c r="E1204" s="112"/>
      <c r="F1204" s="112"/>
      <c r="G1204" s="112"/>
    </row>
    <row r="1205" spans="2:7" x14ac:dyDescent="0.25">
      <c r="B1205" s="112"/>
      <c r="C1205" s="112"/>
      <c r="D1205" s="112"/>
      <c r="E1205" s="112"/>
      <c r="F1205" s="112"/>
      <c r="G1205" s="112"/>
    </row>
    <row r="1206" spans="2:7" x14ac:dyDescent="0.25">
      <c r="B1206" s="112"/>
      <c r="C1206" s="112"/>
      <c r="D1206" s="112"/>
      <c r="E1206" s="112"/>
      <c r="F1206" s="112"/>
      <c r="G1206" s="112"/>
    </row>
    <row r="1207" spans="2:7" x14ac:dyDescent="0.25">
      <c r="B1207" s="112"/>
      <c r="C1207" s="112"/>
      <c r="D1207" s="112"/>
      <c r="E1207" s="112"/>
      <c r="F1207" s="112"/>
      <c r="G1207" s="112"/>
    </row>
    <row r="1208" spans="2:7" x14ac:dyDescent="0.25">
      <c r="B1208" s="112"/>
      <c r="C1208" s="112"/>
      <c r="D1208" s="112"/>
      <c r="E1208" s="112"/>
      <c r="F1208" s="112"/>
      <c r="G1208" s="112"/>
    </row>
    <row r="1209" spans="2:7" x14ac:dyDescent="0.25">
      <c r="B1209" s="112"/>
      <c r="C1209" s="112"/>
      <c r="D1209" s="112"/>
      <c r="E1209" s="112"/>
      <c r="F1209" s="112"/>
      <c r="G1209" s="112"/>
    </row>
    <row r="1210" spans="2:7" x14ac:dyDescent="0.25">
      <c r="B1210" s="112"/>
      <c r="C1210" s="112"/>
      <c r="D1210" s="112"/>
      <c r="E1210" s="112"/>
      <c r="F1210" s="112"/>
      <c r="G1210" s="112"/>
    </row>
    <row r="1211" spans="2:7" x14ac:dyDescent="0.25">
      <c r="B1211" s="112"/>
      <c r="C1211" s="112"/>
      <c r="D1211" s="112"/>
      <c r="E1211" s="112"/>
      <c r="F1211" s="112"/>
      <c r="G1211" s="112"/>
    </row>
    <row r="1212" spans="2:7" x14ac:dyDescent="0.25">
      <c r="B1212" s="112"/>
      <c r="C1212" s="112"/>
      <c r="D1212" s="112"/>
      <c r="E1212" s="112"/>
      <c r="F1212" s="112"/>
      <c r="G1212" s="112"/>
    </row>
    <row r="1213" spans="2:7" x14ac:dyDescent="0.25">
      <c r="B1213" s="112"/>
      <c r="C1213" s="112"/>
      <c r="D1213" s="112"/>
      <c r="E1213" s="112"/>
      <c r="F1213" s="112"/>
      <c r="G1213" s="112"/>
    </row>
    <row r="1214" spans="2:7" x14ac:dyDescent="0.25">
      <c r="B1214" s="112"/>
      <c r="C1214" s="112"/>
      <c r="D1214" s="112"/>
      <c r="E1214" s="112"/>
      <c r="F1214" s="112"/>
      <c r="G1214" s="112"/>
    </row>
    <row r="1215" spans="2:7" x14ac:dyDescent="0.25">
      <c r="B1215" s="112"/>
      <c r="C1215" s="112"/>
      <c r="D1215" s="112"/>
      <c r="E1215" s="112"/>
      <c r="F1215" s="112"/>
      <c r="G1215" s="112"/>
    </row>
    <row r="1216" spans="2:7" x14ac:dyDescent="0.25">
      <c r="B1216" s="112"/>
      <c r="C1216" s="112"/>
      <c r="D1216" s="112"/>
      <c r="E1216" s="112"/>
      <c r="F1216" s="112"/>
      <c r="G1216" s="112"/>
    </row>
    <row r="1217" spans="2:7" x14ac:dyDescent="0.25">
      <c r="B1217" s="112"/>
      <c r="C1217" s="112"/>
      <c r="D1217" s="112"/>
      <c r="E1217" s="112"/>
      <c r="F1217" s="112"/>
      <c r="G1217" s="112"/>
    </row>
    <row r="1218" spans="2:7" x14ac:dyDescent="0.25">
      <c r="B1218" s="112"/>
      <c r="C1218" s="112"/>
      <c r="D1218" s="112"/>
      <c r="E1218" s="112"/>
      <c r="F1218" s="112"/>
      <c r="G1218" s="112"/>
    </row>
    <row r="1219" spans="2:7" x14ac:dyDescent="0.25">
      <c r="B1219" s="112"/>
      <c r="C1219" s="112"/>
      <c r="D1219" s="112"/>
      <c r="E1219" s="112"/>
      <c r="F1219" s="112"/>
      <c r="G1219" s="112"/>
    </row>
    <row r="1220" spans="2:7" x14ac:dyDescent="0.25">
      <c r="B1220" s="112"/>
      <c r="C1220" s="112"/>
      <c r="D1220" s="112"/>
      <c r="E1220" s="112"/>
      <c r="F1220" s="112"/>
      <c r="G1220" s="112"/>
    </row>
    <row r="1221" spans="2:7" x14ac:dyDescent="0.25">
      <c r="B1221" s="112"/>
      <c r="C1221" s="112"/>
      <c r="D1221" s="112"/>
      <c r="E1221" s="112"/>
      <c r="F1221" s="112"/>
      <c r="G1221" s="112"/>
    </row>
    <row r="1222" spans="2:7" x14ac:dyDescent="0.25">
      <c r="B1222" s="112"/>
      <c r="C1222" s="112"/>
      <c r="D1222" s="112"/>
      <c r="E1222" s="112"/>
      <c r="F1222" s="112"/>
      <c r="G1222" s="112"/>
    </row>
    <row r="1223" spans="2:7" x14ac:dyDescent="0.25">
      <c r="B1223" s="112"/>
      <c r="C1223" s="112"/>
      <c r="D1223" s="112"/>
      <c r="E1223" s="112"/>
      <c r="F1223" s="112"/>
      <c r="G1223" s="112"/>
    </row>
    <row r="1224" spans="2:7" x14ac:dyDescent="0.25">
      <c r="B1224" s="112"/>
      <c r="C1224" s="112"/>
      <c r="D1224" s="112"/>
      <c r="E1224" s="112"/>
      <c r="F1224" s="112"/>
      <c r="G1224" s="112"/>
    </row>
    <row r="1225" spans="2:7" x14ac:dyDescent="0.25">
      <c r="B1225" s="112"/>
      <c r="C1225" s="112"/>
      <c r="D1225" s="112"/>
      <c r="E1225" s="112"/>
      <c r="F1225" s="112"/>
      <c r="G1225" s="112"/>
    </row>
    <row r="1226" spans="2:7" x14ac:dyDescent="0.25">
      <c r="B1226" s="112"/>
      <c r="C1226" s="112"/>
      <c r="D1226" s="112"/>
      <c r="E1226" s="112"/>
      <c r="F1226" s="112"/>
      <c r="G1226" s="112"/>
    </row>
    <row r="1227" spans="2:7" x14ac:dyDescent="0.25">
      <c r="B1227" s="112"/>
      <c r="C1227" s="112"/>
      <c r="D1227" s="112"/>
      <c r="E1227" s="112"/>
      <c r="F1227" s="112"/>
      <c r="G1227" s="112"/>
    </row>
    <row r="1228" spans="2:7" x14ac:dyDescent="0.25">
      <c r="B1228" s="112"/>
      <c r="C1228" s="112"/>
      <c r="D1228" s="112"/>
      <c r="E1228" s="112"/>
      <c r="F1228" s="112"/>
      <c r="G1228" s="112"/>
    </row>
    <row r="1229" spans="2:7" x14ac:dyDescent="0.25">
      <c r="B1229" s="112"/>
      <c r="C1229" s="112"/>
      <c r="D1229" s="112"/>
      <c r="E1229" s="112"/>
      <c r="F1229" s="112"/>
      <c r="G1229" s="112"/>
    </row>
    <row r="1230" spans="2:7" x14ac:dyDescent="0.25">
      <c r="B1230" s="112"/>
      <c r="C1230" s="112"/>
      <c r="D1230" s="112"/>
      <c r="E1230" s="112"/>
      <c r="F1230" s="112"/>
      <c r="G1230" s="112"/>
    </row>
    <row r="1231" spans="2:7" x14ac:dyDescent="0.25">
      <c r="B1231" s="112"/>
      <c r="C1231" s="112"/>
      <c r="D1231" s="112"/>
      <c r="E1231" s="112"/>
      <c r="F1231" s="112"/>
      <c r="G1231" s="112"/>
    </row>
    <row r="1232" spans="2:7" x14ac:dyDescent="0.25">
      <c r="B1232" s="112"/>
      <c r="C1232" s="112"/>
      <c r="D1232" s="112"/>
      <c r="E1232" s="112"/>
      <c r="F1232" s="112"/>
      <c r="G1232" s="112"/>
    </row>
    <row r="1233" spans="2:7" x14ac:dyDescent="0.25">
      <c r="B1233" s="112"/>
      <c r="C1233" s="112"/>
      <c r="D1233" s="112"/>
      <c r="E1233" s="112"/>
      <c r="F1233" s="112"/>
      <c r="G1233" s="112"/>
    </row>
    <row r="1234" spans="2:7" x14ac:dyDescent="0.25">
      <c r="B1234" s="112"/>
      <c r="C1234" s="112"/>
      <c r="D1234" s="112"/>
      <c r="E1234" s="112"/>
      <c r="F1234" s="112"/>
      <c r="G1234" s="112"/>
    </row>
    <row r="1235" spans="2:7" x14ac:dyDescent="0.25">
      <c r="B1235" s="112"/>
      <c r="C1235" s="112"/>
      <c r="D1235" s="112"/>
      <c r="E1235" s="112"/>
      <c r="F1235" s="112"/>
      <c r="G1235" s="112"/>
    </row>
    <row r="1236" spans="2:7" x14ac:dyDescent="0.25">
      <c r="B1236" s="112"/>
      <c r="C1236" s="112"/>
      <c r="D1236" s="112"/>
      <c r="E1236" s="112"/>
      <c r="F1236" s="112"/>
      <c r="G1236" s="112"/>
    </row>
    <row r="1237" spans="2:7" x14ac:dyDescent="0.25">
      <c r="B1237" s="112"/>
      <c r="C1237" s="112"/>
      <c r="D1237" s="112"/>
      <c r="E1237" s="112"/>
      <c r="F1237" s="112"/>
      <c r="G1237" s="112"/>
    </row>
    <row r="1238" spans="2:7" x14ac:dyDescent="0.25">
      <c r="B1238" s="112"/>
      <c r="C1238" s="112"/>
      <c r="D1238" s="112"/>
      <c r="E1238" s="112"/>
      <c r="F1238" s="112"/>
      <c r="G1238" s="112"/>
    </row>
    <row r="1239" spans="2:7" x14ac:dyDescent="0.25">
      <c r="B1239" s="112"/>
      <c r="C1239" s="112"/>
      <c r="D1239" s="112"/>
      <c r="E1239" s="112"/>
      <c r="F1239" s="112"/>
      <c r="G1239" s="112"/>
    </row>
    <row r="1240" spans="2:7" x14ac:dyDescent="0.25">
      <c r="B1240" s="112"/>
      <c r="C1240" s="112"/>
      <c r="D1240" s="112"/>
      <c r="E1240" s="112"/>
      <c r="F1240" s="112"/>
      <c r="G1240" s="112"/>
    </row>
    <row r="1241" spans="2:7" x14ac:dyDescent="0.25">
      <c r="B1241" s="112"/>
      <c r="C1241" s="112"/>
      <c r="D1241" s="112"/>
      <c r="E1241" s="112"/>
      <c r="F1241" s="112"/>
      <c r="G1241" s="112"/>
    </row>
    <row r="1242" spans="2:7" x14ac:dyDescent="0.25">
      <c r="B1242" s="112"/>
      <c r="C1242" s="112"/>
      <c r="D1242" s="112"/>
      <c r="E1242" s="112"/>
      <c r="F1242" s="112"/>
      <c r="G1242" s="112"/>
    </row>
    <row r="1243" spans="2:7" x14ac:dyDescent="0.25">
      <c r="B1243" s="112"/>
      <c r="C1243" s="112"/>
      <c r="D1243" s="112"/>
      <c r="E1243" s="112"/>
      <c r="F1243" s="112"/>
      <c r="G1243" s="112"/>
    </row>
    <row r="1244" spans="2:7" x14ac:dyDescent="0.25">
      <c r="B1244" s="112"/>
      <c r="C1244" s="112"/>
      <c r="D1244" s="112"/>
      <c r="E1244" s="112"/>
      <c r="F1244" s="112"/>
      <c r="G1244" s="112"/>
    </row>
    <row r="1245" spans="2:7" x14ac:dyDescent="0.25">
      <c r="B1245" s="112"/>
      <c r="C1245" s="112"/>
      <c r="D1245" s="112"/>
      <c r="E1245" s="112"/>
      <c r="F1245" s="112"/>
      <c r="G1245" s="112"/>
    </row>
    <row r="1246" spans="2:7" x14ac:dyDescent="0.25">
      <c r="B1246" s="112"/>
      <c r="C1246" s="112"/>
      <c r="D1246" s="112"/>
      <c r="E1246" s="112"/>
      <c r="F1246" s="112"/>
      <c r="G1246" s="112"/>
    </row>
    <row r="1247" spans="2:7" x14ac:dyDescent="0.25">
      <c r="B1247" s="112"/>
      <c r="C1247" s="112"/>
      <c r="D1247" s="112"/>
      <c r="E1247" s="112"/>
      <c r="F1247" s="112"/>
      <c r="G1247" s="112"/>
    </row>
    <row r="1248" spans="2:7" x14ac:dyDescent="0.25">
      <c r="B1248" s="112"/>
      <c r="C1248" s="112"/>
      <c r="D1248" s="112"/>
      <c r="E1248" s="112"/>
      <c r="F1248" s="112"/>
      <c r="G1248" s="112"/>
    </row>
    <row r="1249" spans="2:7" x14ac:dyDescent="0.25">
      <c r="B1249" s="112"/>
      <c r="C1249" s="112"/>
      <c r="D1249" s="112"/>
      <c r="E1249" s="112"/>
      <c r="F1249" s="112"/>
      <c r="G1249" s="112"/>
    </row>
    <row r="1250" spans="2:7" x14ac:dyDescent="0.25">
      <c r="B1250" s="112"/>
      <c r="C1250" s="112"/>
      <c r="D1250" s="112"/>
      <c r="E1250" s="112"/>
      <c r="F1250" s="112"/>
      <c r="G1250" s="112"/>
    </row>
    <row r="1251" spans="2:7" x14ac:dyDescent="0.25">
      <c r="B1251" s="112"/>
      <c r="C1251" s="112"/>
      <c r="D1251" s="112"/>
      <c r="E1251" s="112"/>
      <c r="F1251" s="112"/>
      <c r="G1251" s="112"/>
    </row>
    <row r="1252" spans="2:7" x14ac:dyDescent="0.25">
      <c r="B1252" s="112"/>
      <c r="C1252" s="112"/>
      <c r="D1252" s="112"/>
      <c r="E1252" s="112"/>
      <c r="F1252" s="112"/>
      <c r="G1252" s="112"/>
    </row>
    <row r="1253" spans="2:7" x14ac:dyDescent="0.25">
      <c r="B1253" s="112"/>
      <c r="C1253" s="112"/>
      <c r="D1253" s="112"/>
      <c r="E1253" s="112"/>
      <c r="F1253" s="112"/>
      <c r="G1253" s="112"/>
    </row>
    <row r="1254" spans="2:7" x14ac:dyDescent="0.25">
      <c r="B1254" s="112"/>
      <c r="C1254" s="112"/>
      <c r="D1254" s="112"/>
      <c r="E1254" s="112"/>
      <c r="F1254" s="112"/>
      <c r="G1254" s="112"/>
    </row>
    <row r="1255" spans="2:7" x14ac:dyDescent="0.25">
      <c r="B1255" s="112"/>
      <c r="C1255" s="112"/>
      <c r="D1255" s="112"/>
      <c r="E1255" s="112"/>
      <c r="F1255" s="112"/>
      <c r="G1255" s="112"/>
    </row>
    <row r="1256" spans="2:7" x14ac:dyDescent="0.25">
      <c r="B1256" s="112"/>
      <c r="C1256" s="112"/>
      <c r="D1256" s="112"/>
      <c r="E1256" s="112"/>
      <c r="F1256" s="112"/>
      <c r="G1256" s="112"/>
    </row>
    <row r="1257" spans="2:7" x14ac:dyDescent="0.25">
      <c r="B1257" s="112"/>
      <c r="C1257" s="112"/>
      <c r="D1257" s="112"/>
      <c r="E1257" s="112"/>
      <c r="F1257" s="112"/>
      <c r="G1257" s="112"/>
    </row>
    <row r="1258" spans="2:7" x14ac:dyDescent="0.25">
      <c r="B1258" s="112"/>
      <c r="C1258" s="112"/>
      <c r="D1258" s="112"/>
      <c r="E1258" s="112"/>
      <c r="F1258" s="112"/>
      <c r="G1258" s="112"/>
    </row>
    <row r="1259" spans="2:7" x14ac:dyDescent="0.25">
      <c r="B1259" s="112"/>
      <c r="C1259" s="112"/>
      <c r="D1259" s="112"/>
      <c r="E1259" s="112"/>
      <c r="F1259" s="112"/>
      <c r="G1259" s="112"/>
    </row>
    <row r="1260" spans="2:7" x14ac:dyDescent="0.25">
      <c r="B1260" s="112"/>
      <c r="C1260" s="112"/>
      <c r="D1260" s="112"/>
      <c r="E1260" s="112"/>
      <c r="F1260" s="112"/>
      <c r="G1260" s="112"/>
    </row>
    <row r="1261" spans="2:7" x14ac:dyDescent="0.25">
      <c r="B1261" s="112"/>
      <c r="C1261" s="112"/>
      <c r="D1261" s="112"/>
      <c r="E1261" s="112"/>
      <c r="F1261" s="112"/>
      <c r="G1261" s="112"/>
    </row>
    <row r="1262" spans="2:7" x14ac:dyDescent="0.25">
      <c r="B1262" s="112"/>
      <c r="C1262" s="112"/>
      <c r="D1262" s="112"/>
      <c r="E1262" s="112"/>
      <c r="F1262" s="112"/>
      <c r="G1262" s="112"/>
    </row>
    <row r="1263" spans="2:7" x14ac:dyDescent="0.25">
      <c r="B1263" s="112"/>
      <c r="C1263" s="112"/>
      <c r="D1263" s="112"/>
      <c r="E1263" s="112"/>
      <c r="F1263" s="112"/>
      <c r="G1263" s="112"/>
    </row>
    <row r="1264" spans="2:7" x14ac:dyDescent="0.25">
      <c r="B1264" s="112"/>
      <c r="C1264" s="112"/>
      <c r="D1264" s="112"/>
      <c r="E1264" s="112"/>
      <c r="F1264" s="112"/>
      <c r="G1264" s="112"/>
    </row>
    <row r="1265" spans="2:7" x14ac:dyDescent="0.25">
      <c r="B1265" s="112"/>
      <c r="C1265" s="112"/>
      <c r="D1265" s="112"/>
      <c r="E1265" s="112"/>
      <c r="F1265" s="112"/>
      <c r="G1265" s="112"/>
    </row>
    <row r="1266" spans="2:7" x14ac:dyDescent="0.25">
      <c r="B1266" s="112"/>
      <c r="C1266" s="112"/>
      <c r="D1266" s="112"/>
      <c r="E1266" s="112"/>
      <c r="F1266" s="112"/>
      <c r="G1266" s="112"/>
    </row>
    <row r="1267" spans="2:7" x14ac:dyDescent="0.25">
      <c r="B1267" s="112"/>
      <c r="C1267" s="112"/>
      <c r="D1267" s="112"/>
      <c r="E1267" s="112"/>
      <c r="F1267" s="112"/>
      <c r="G1267" s="112"/>
    </row>
    <row r="1268" spans="2:7" x14ac:dyDescent="0.25">
      <c r="B1268" s="112"/>
      <c r="C1268" s="112"/>
      <c r="D1268" s="112"/>
      <c r="E1268" s="112"/>
      <c r="F1268" s="112"/>
      <c r="G1268" s="112"/>
    </row>
    <row r="1269" spans="2:7" x14ac:dyDescent="0.25">
      <c r="B1269" s="112"/>
      <c r="C1269" s="112"/>
      <c r="D1269" s="112"/>
      <c r="E1269" s="112"/>
      <c r="F1269" s="112"/>
      <c r="G1269" s="112"/>
    </row>
    <row r="1270" spans="2:7" x14ac:dyDescent="0.25">
      <c r="B1270" s="112"/>
      <c r="C1270" s="112"/>
      <c r="D1270" s="112"/>
      <c r="E1270" s="112"/>
      <c r="F1270" s="112"/>
      <c r="G1270" s="112"/>
    </row>
    <row r="1271" spans="2:7" x14ac:dyDescent="0.25">
      <c r="B1271" s="112"/>
      <c r="C1271" s="112"/>
      <c r="D1271" s="112"/>
      <c r="E1271" s="112"/>
      <c r="F1271" s="112"/>
      <c r="G1271" s="112"/>
    </row>
    <row r="1272" spans="2:7" x14ac:dyDescent="0.25">
      <c r="B1272" s="112"/>
      <c r="C1272" s="112"/>
      <c r="D1272" s="112"/>
      <c r="E1272" s="112"/>
      <c r="F1272" s="112"/>
      <c r="G1272" s="112"/>
    </row>
    <row r="1273" spans="2:7" x14ac:dyDescent="0.25">
      <c r="B1273" s="112"/>
      <c r="C1273" s="112"/>
      <c r="D1273" s="112"/>
      <c r="E1273" s="112"/>
      <c r="F1273" s="112"/>
      <c r="G1273" s="112"/>
    </row>
    <row r="1274" spans="2:7" x14ac:dyDescent="0.25">
      <c r="B1274" s="112"/>
      <c r="C1274" s="112"/>
      <c r="D1274" s="112"/>
      <c r="E1274" s="112"/>
      <c r="F1274" s="112"/>
      <c r="G1274" s="112"/>
    </row>
    <row r="1275" spans="2:7" x14ac:dyDescent="0.25">
      <c r="B1275" s="112"/>
      <c r="C1275" s="112"/>
      <c r="D1275" s="112"/>
      <c r="E1275" s="112"/>
      <c r="F1275" s="112"/>
      <c r="G1275" s="112"/>
    </row>
    <row r="1276" spans="2:7" x14ac:dyDescent="0.25">
      <c r="B1276" s="112"/>
      <c r="C1276" s="112"/>
      <c r="D1276" s="112"/>
      <c r="E1276" s="112"/>
      <c r="F1276" s="112"/>
      <c r="G1276" s="112"/>
    </row>
    <row r="1277" spans="2:7" x14ac:dyDescent="0.25">
      <c r="B1277" s="112"/>
      <c r="C1277" s="112"/>
      <c r="D1277" s="112"/>
      <c r="E1277" s="112"/>
      <c r="F1277" s="112"/>
      <c r="G1277" s="112"/>
    </row>
    <row r="1278" spans="2:7" x14ac:dyDescent="0.25">
      <c r="B1278" s="112"/>
      <c r="C1278" s="112"/>
      <c r="D1278" s="112"/>
      <c r="E1278" s="112"/>
      <c r="F1278" s="112"/>
      <c r="G1278" s="112"/>
    </row>
    <row r="1279" spans="2:7" x14ac:dyDescent="0.25">
      <c r="B1279" s="112"/>
      <c r="C1279" s="112"/>
      <c r="D1279" s="112"/>
      <c r="E1279" s="112"/>
      <c r="F1279" s="112"/>
      <c r="G1279" s="112"/>
    </row>
    <row r="1280" spans="2:7" x14ac:dyDescent="0.25">
      <c r="B1280" s="112"/>
      <c r="C1280" s="112"/>
      <c r="D1280" s="112"/>
      <c r="E1280" s="112"/>
      <c r="F1280" s="112"/>
      <c r="G1280" s="112"/>
    </row>
    <row r="1281" spans="2:7" x14ac:dyDescent="0.25">
      <c r="B1281" s="112"/>
      <c r="C1281" s="112"/>
      <c r="D1281" s="112"/>
      <c r="E1281" s="112"/>
      <c r="F1281" s="112"/>
      <c r="G1281" s="112"/>
    </row>
    <row r="1282" spans="2:7" x14ac:dyDescent="0.25">
      <c r="B1282" s="112"/>
      <c r="C1282" s="112"/>
      <c r="D1282" s="112"/>
      <c r="E1282" s="112"/>
      <c r="F1282" s="112"/>
      <c r="G1282" s="112"/>
    </row>
    <row r="1283" spans="2:7" x14ac:dyDescent="0.25">
      <c r="B1283" s="112"/>
      <c r="C1283" s="112"/>
      <c r="D1283" s="112"/>
      <c r="E1283" s="112"/>
      <c r="F1283" s="112"/>
      <c r="G1283" s="112"/>
    </row>
    <row r="1284" spans="2:7" x14ac:dyDescent="0.25">
      <c r="B1284" s="112"/>
      <c r="C1284" s="112"/>
      <c r="D1284" s="112"/>
      <c r="E1284" s="112"/>
      <c r="F1284" s="112"/>
      <c r="G1284" s="112"/>
    </row>
    <row r="1285" spans="2:7" x14ac:dyDescent="0.25">
      <c r="B1285" s="112"/>
      <c r="C1285" s="112"/>
      <c r="D1285" s="112"/>
      <c r="E1285" s="112"/>
      <c r="F1285" s="112"/>
      <c r="G1285" s="112"/>
    </row>
    <row r="1286" spans="2:7" x14ac:dyDescent="0.25">
      <c r="B1286" s="112"/>
      <c r="C1286" s="112"/>
      <c r="D1286" s="112"/>
      <c r="E1286" s="112"/>
      <c r="F1286" s="112"/>
      <c r="G1286" s="112"/>
    </row>
    <row r="1287" spans="2:7" x14ac:dyDescent="0.25">
      <c r="B1287" s="112"/>
      <c r="C1287" s="112"/>
      <c r="D1287" s="112"/>
      <c r="E1287" s="112"/>
      <c r="F1287" s="112"/>
      <c r="G1287" s="112"/>
    </row>
    <row r="1288" spans="2:7" x14ac:dyDescent="0.25">
      <c r="B1288" s="112"/>
      <c r="C1288" s="112"/>
      <c r="D1288" s="112"/>
      <c r="E1288" s="112"/>
      <c r="F1288" s="112"/>
      <c r="G1288" s="112"/>
    </row>
    <row r="1289" spans="2:7" x14ac:dyDescent="0.25">
      <c r="B1289" s="112"/>
      <c r="C1289" s="112"/>
      <c r="D1289" s="112"/>
      <c r="E1289" s="112"/>
      <c r="F1289" s="112"/>
      <c r="G1289" s="112"/>
    </row>
    <row r="1290" spans="2:7" x14ac:dyDescent="0.25">
      <c r="B1290" s="112"/>
      <c r="C1290" s="112"/>
      <c r="D1290" s="112"/>
      <c r="E1290" s="112"/>
      <c r="F1290" s="112"/>
      <c r="G1290" s="112"/>
    </row>
    <row r="1291" spans="2:7" x14ac:dyDescent="0.25">
      <c r="B1291" s="112"/>
      <c r="C1291" s="112"/>
      <c r="D1291" s="112"/>
      <c r="E1291" s="112"/>
      <c r="F1291" s="112"/>
      <c r="G1291" s="112"/>
    </row>
    <row r="1292" spans="2:7" x14ac:dyDescent="0.25">
      <c r="B1292" s="112"/>
      <c r="C1292" s="112"/>
      <c r="D1292" s="112"/>
      <c r="E1292" s="112"/>
      <c r="F1292" s="112"/>
      <c r="G1292" s="112"/>
    </row>
    <row r="1293" spans="2:7" x14ac:dyDescent="0.25">
      <c r="B1293" s="112"/>
      <c r="C1293" s="112"/>
      <c r="D1293" s="112"/>
      <c r="E1293" s="112"/>
      <c r="F1293" s="112"/>
      <c r="G1293" s="112"/>
    </row>
    <row r="1294" spans="2:7" x14ac:dyDescent="0.25">
      <c r="B1294" s="112"/>
      <c r="C1294" s="112"/>
      <c r="D1294" s="112"/>
      <c r="E1294" s="112"/>
      <c r="F1294" s="112"/>
      <c r="G1294" s="112"/>
    </row>
    <row r="1295" spans="2:7" x14ac:dyDescent="0.25">
      <c r="B1295" s="112"/>
      <c r="C1295" s="112"/>
      <c r="D1295" s="112"/>
      <c r="E1295" s="112"/>
      <c r="F1295" s="112"/>
      <c r="G1295" s="112"/>
    </row>
    <row r="1296" spans="2:7" x14ac:dyDescent="0.25">
      <c r="B1296" s="112"/>
      <c r="C1296" s="112"/>
      <c r="D1296" s="112"/>
      <c r="E1296" s="112"/>
      <c r="F1296" s="112"/>
      <c r="G1296" s="112"/>
    </row>
    <row r="1297" spans="2:7" x14ac:dyDescent="0.25">
      <c r="B1297" s="112"/>
      <c r="C1297" s="112"/>
      <c r="D1297" s="112"/>
      <c r="E1297" s="112"/>
      <c r="F1297" s="112"/>
      <c r="G1297" s="112"/>
    </row>
    <row r="1298" spans="2:7" x14ac:dyDescent="0.25">
      <c r="B1298" s="112"/>
      <c r="C1298" s="112"/>
      <c r="D1298" s="112"/>
      <c r="E1298" s="112"/>
      <c r="F1298" s="112"/>
      <c r="G1298" s="112"/>
    </row>
    <row r="1299" spans="2:7" x14ac:dyDescent="0.25">
      <c r="B1299" s="112"/>
      <c r="C1299" s="112"/>
      <c r="D1299" s="112"/>
      <c r="E1299" s="112"/>
      <c r="F1299" s="112"/>
      <c r="G1299" s="112"/>
    </row>
    <row r="1300" spans="2:7" x14ac:dyDescent="0.25">
      <c r="B1300" s="112"/>
      <c r="C1300" s="112"/>
      <c r="D1300" s="112"/>
      <c r="E1300" s="112"/>
      <c r="F1300" s="112"/>
      <c r="G1300" s="112"/>
    </row>
    <row r="1301" spans="2:7" x14ac:dyDescent="0.25">
      <c r="B1301" s="112"/>
      <c r="C1301" s="112"/>
      <c r="D1301" s="112"/>
      <c r="E1301" s="112"/>
      <c r="F1301" s="112"/>
      <c r="G1301" s="112"/>
    </row>
    <row r="1302" spans="2:7" x14ac:dyDescent="0.25">
      <c r="B1302" s="112"/>
      <c r="C1302" s="112"/>
      <c r="D1302" s="112"/>
      <c r="E1302" s="112"/>
      <c r="F1302" s="112"/>
      <c r="G1302" s="112"/>
    </row>
    <row r="1303" spans="2:7" x14ac:dyDescent="0.25">
      <c r="B1303" s="112"/>
      <c r="C1303" s="112"/>
      <c r="D1303" s="112"/>
      <c r="E1303" s="112"/>
      <c r="F1303" s="112"/>
      <c r="G1303" s="112"/>
    </row>
    <row r="1304" spans="2:7" x14ac:dyDescent="0.25">
      <c r="B1304" s="112"/>
      <c r="C1304" s="112"/>
      <c r="D1304" s="112"/>
      <c r="E1304" s="112"/>
      <c r="F1304" s="112"/>
      <c r="G1304" s="112"/>
    </row>
    <row r="1305" spans="2:7" x14ac:dyDescent="0.25">
      <c r="B1305" s="112"/>
      <c r="C1305" s="112"/>
      <c r="D1305" s="112"/>
      <c r="E1305" s="112"/>
      <c r="F1305" s="112"/>
      <c r="G1305" s="112"/>
    </row>
    <row r="1306" spans="2:7" x14ac:dyDescent="0.25">
      <c r="B1306" s="112"/>
      <c r="C1306" s="112"/>
      <c r="D1306" s="112"/>
      <c r="E1306" s="112"/>
      <c r="F1306" s="112"/>
      <c r="G1306" s="112"/>
    </row>
    <row r="1307" spans="2:7" x14ac:dyDescent="0.25">
      <c r="B1307" s="112"/>
      <c r="C1307" s="112"/>
      <c r="D1307" s="112"/>
      <c r="E1307" s="112"/>
      <c r="F1307" s="112"/>
      <c r="G1307" s="112"/>
    </row>
    <row r="1308" spans="2:7" x14ac:dyDescent="0.25">
      <c r="B1308" s="112"/>
      <c r="C1308" s="112"/>
      <c r="D1308" s="112"/>
      <c r="E1308" s="112"/>
      <c r="F1308" s="112"/>
      <c r="G1308" s="112"/>
    </row>
    <row r="1309" spans="2:7" x14ac:dyDescent="0.25">
      <c r="B1309" s="112"/>
      <c r="C1309" s="112"/>
      <c r="D1309" s="112"/>
      <c r="E1309" s="112"/>
      <c r="F1309" s="112"/>
      <c r="G1309" s="112"/>
    </row>
    <row r="1310" spans="2:7" x14ac:dyDescent="0.25">
      <c r="B1310" s="112"/>
      <c r="C1310" s="112"/>
      <c r="D1310" s="112"/>
      <c r="E1310" s="112"/>
      <c r="F1310" s="112"/>
      <c r="G1310" s="112"/>
    </row>
    <row r="1311" spans="2:7" x14ac:dyDescent="0.25">
      <c r="B1311" s="112"/>
      <c r="C1311" s="112"/>
      <c r="D1311" s="112"/>
      <c r="E1311" s="112"/>
      <c r="F1311" s="112"/>
      <c r="G1311" s="112"/>
    </row>
    <row r="1312" spans="2:7" x14ac:dyDescent="0.25">
      <c r="B1312" s="112"/>
      <c r="C1312" s="112"/>
      <c r="D1312" s="112"/>
      <c r="E1312" s="112"/>
      <c r="F1312" s="112"/>
      <c r="G1312" s="112"/>
    </row>
    <row r="1313" spans="2:7" x14ac:dyDescent="0.25">
      <c r="B1313" s="112"/>
      <c r="C1313" s="112"/>
      <c r="D1313" s="112"/>
      <c r="E1313" s="112"/>
      <c r="F1313" s="112"/>
      <c r="G1313" s="112"/>
    </row>
    <row r="1314" spans="2:7" x14ac:dyDescent="0.25">
      <c r="B1314" s="112"/>
      <c r="C1314" s="112"/>
      <c r="D1314" s="112"/>
      <c r="E1314" s="112"/>
      <c r="F1314" s="112"/>
      <c r="G1314" s="112"/>
    </row>
    <row r="1315" spans="2:7" x14ac:dyDescent="0.25">
      <c r="B1315" s="112"/>
      <c r="C1315" s="112"/>
      <c r="D1315" s="112"/>
      <c r="E1315" s="112"/>
      <c r="F1315" s="112"/>
      <c r="G1315" s="112"/>
    </row>
    <row r="1316" spans="2:7" x14ac:dyDescent="0.25">
      <c r="B1316" s="112"/>
      <c r="C1316" s="112"/>
      <c r="D1316" s="112"/>
      <c r="E1316" s="112"/>
      <c r="F1316" s="112"/>
      <c r="G1316" s="112"/>
    </row>
    <row r="1317" spans="2:7" x14ac:dyDescent="0.25">
      <c r="B1317" s="112"/>
      <c r="C1317" s="112"/>
      <c r="D1317" s="112"/>
      <c r="E1317" s="112"/>
      <c r="F1317" s="112"/>
      <c r="G1317" s="112"/>
    </row>
    <row r="1318" spans="2:7" x14ac:dyDescent="0.25">
      <c r="B1318" s="112"/>
      <c r="C1318" s="112"/>
      <c r="D1318" s="112"/>
      <c r="E1318" s="112"/>
      <c r="F1318" s="112"/>
      <c r="G1318" s="112"/>
    </row>
    <row r="1319" spans="2:7" x14ac:dyDescent="0.25">
      <c r="B1319" s="112"/>
      <c r="C1319" s="112"/>
      <c r="D1319" s="112"/>
      <c r="E1319" s="112"/>
      <c r="F1319" s="112"/>
      <c r="G1319" s="112"/>
    </row>
    <row r="1320" spans="2:7" x14ac:dyDescent="0.25">
      <c r="B1320" s="112"/>
      <c r="C1320" s="112"/>
      <c r="D1320" s="112"/>
      <c r="E1320" s="112"/>
      <c r="F1320" s="112"/>
      <c r="G1320" s="112"/>
    </row>
    <row r="1321" spans="2:7" x14ac:dyDescent="0.25">
      <c r="B1321" s="112"/>
      <c r="C1321" s="112"/>
      <c r="D1321" s="112"/>
      <c r="E1321" s="112"/>
      <c r="F1321" s="112"/>
      <c r="G1321" s="112"/>
    </row>
    <row r="1322" spans="2:7" x14ac:dyDescent="0.25">
      <c r="B1322" s="112"/>
      <c r="C1322" s="112"/>
      <c r="D1322" s="112"/>
      <c r="E1322" s="112"/>
      <c r="F1322" s="112"/>
      <c r="G1322" s="112"/>
    </row>
    <row r="1323" spans="2:7" x14ac:dyDescent="0.25">
      <c r="B1323" s="112"/>
      <c r="C1323" s="112"/>
      <c r="D1323" s="112"/>
      <c r="E1323" s="112"/>
      <c r="F1323" s="112"/>
      <c r="G1323" s="112"/>
    </row>
    <row r="1324" spans="2:7" x14ac:dyDescent="0.25">
      <c r="B1324" s="112"/>
      <c r="C1324" s="112"/>
      <c r="D1324" s="112"/>
      <c r="E1324" s="112"/>
      <c r="F1324" s="112"/>
      <c r="G1324" s="112"/>
    </row>
    <row r="1325" spans="2:7" x14ac:dyDescent="0.25">
      <c r="B1325" s="112"/>
      <c r="C1325" s="112"/>
      <c r="D1325" s="112"/>
      <c r="E1325" s="112"/>
      <c r="F1325" s="112"/>
      <c r="G1325" s="112"/>
    </row>
    <row r="1326" spans="2:7" x14ac:dyDescent="0.25">
      <c r="B1326" s="112"/>
      <c r="C1326" s="112"/>
      <c r="D1326" s="112"/>
      <c r="E1326" s="112"/>
      <c r="F1326" s="112"/>
      <c r="G1326" s="112"/>
    </row>
    <row r="1327" spans="2:7" x14ac:dyDescent="0.25">
      <c r="B1327" s="112"/>
      <c r="C1327" s="112"/>
      <c r="D1327" s="112"/>
      <c r="E1327" s="112"/>
      <c r="F1327" s="112"/>
      <c r="G1327" s="112"/>
    </row>
    <row r="1328" spans="2:7" x14ac:dyDescent="0.25">
      <c r="B1328" s="112"/>
      <c r="C1328" s="112"/>
      <c r="D1328" s="112"/>
      <c r="E1328" s="112"/>
      <c r="F1328" s="112"/>
      <c r="G1328" s="112"/>
    </row>
    <row r="1329" spans="2:7" x14ac:dyDescent="0.25">
      <c r="B1329" s="112"/>
      <c r="C1329" s="112"/>
      <c r="D1329" s="112"/>
      <c r="E1329" s="112"/>
      <c r="F1329" s="112"/>
      <c r="G1329" s="112"/>
    </row>
    <row r="1330" spans="2:7" x14ac:dyDescent="0.25">
      <c r="B1330" s="112"/>
      <c r="C1330" s="112"/>
      <c r="D1330" s="112"/>
      <c r="E1330" s="112"/>
      <c r="F1330" s="112"/>
      <c r="G1330" s="112"/>
    </row>
    <row r="1331" spans="2:7" x14ac:dyDescent="0.25">
      <c r="B1331" s="112"/>
      <c r="C1331" s="112"/>
      <c r="D1331" s="112"/>
      <c r="E1331" s="112"/>
      <c r="F1331" s="112"/>
      <c r="G1331" s="112"/>
    </row>
    <row r="1332" spans="2:7" x14ac:dyDescent="0.25">
      <c r="B1332" s="112"/>
      <c r="C1332" s="112"/>
      <c r="D1332" s="112"/>
      <c r="E1332" s="112"/>
      <c r="F1332" s="112"/>
      <c r="G1332" s="112"/>
    </row>
    <row r="1333" spans="2:7" x14ac:dyDescent="0.25">
      <c r="B1333" s="112"/>
      <c r="C1333" s="112"/>
      <c r="D1333" s="112"/>
      <c r="E1333" s="112"/>
      <c r="F1333" s="112"/>
      <c r="G1333" s="112"/>
    </row>
    <row r="1334" spans="2:7" x14ac:dyDescent="0.25">
      <c r="B1334" s="112"/>
      <c r="C1334" s="112"/>
      <c r="D1334" s="112"/>
      <c r="E1334" s="112"/>
      <c r="F1334" s="112"/>
      <c r="G1334" s="112"/>
    </row>
    <row r="1335" spans="2:7" x14ac:dyDescent="0.25">
      <c r="B1335" s="112"/>
      <c r="C1335" s="112"/>
      <c r="D1335" s="112"/>
      <c r="E1335" s="112"/>
      <c r="F1335" s="112"/>
      <c r="G1335" s="112"/>
    </row>
    <row r="1336" spans="2:7" x14ac:dyDescent="0.25">
      <c r="B1336" s="112"/>
      <c r="C1336" s="112"/>
      <c r="D1336" s="112"/>
      <c r="E1336" s="112"/>
      <c r="F1336" s="112"/>
      <c r="G1336" s="112"/>
    </row>
    <row r="1337" spans="2:7" x14ac:dyDescent="0.25">
      <c r="B1337" s="112"/>
      <c r="C1337" s="112"/>
      <c r="D1337" s="112"/>
      <c r="E1337" s="112"/>
      <c r="F1337" s="112"/>
      <c r="G1337" s="112"/>
    </row>
    <row r="1338" spans="2:7" x14ac:dyDescent="0.25">
      <c r="B1338" s="112"/>
      <c r="C1338" s="112"/>
      <c r="D1338" s="112"/>
      <c r="E1338" s="112"/>
      <c r="F1338" s="112"/>
      <c r="G1338" s="112"/>
    </row>
    <row r="1339" spans="2:7" x14ac:dyDescent="0.25">
      <c r="B1339" s="112"/>
      <c r="C1339" s="112"/>
      <c r="D1339" s="112"/>
      <c r="E1339" s="112"/>
      <c r="F1339" s="112"/>
      <c r="G1339" s="112"/>
    </row>
    <row r="1340" spans="2:7" x14ac:dyDescent="0.25">
      <c r="B1340" s="112"/>
      <c r="C1340" s="112"/>
      <c r="D1340" s="112"/>
      <c r="E1340" s="112"/>
      <c r="F1340" s="112"/>
      <c r="G1340" s="112"/>
    </row>
    <row r="1341" spans="2:7" x14ac:dyDescent="0.25">
      <c r="B1341" s="112"/>
      <c r="C1341" s="112"/>
      <c r="D1341" s="112"/>
      <c r="E1341" s="112"/>
      <c r="F1341" s="112"/>
      <c r="G1341" s="112"/>
    </row>
    <row r="1342" spans="2:7" x14ac:dyDescent="0.25">
      <c r="B1342" s="112"/>
      <c r="C1342" s="112"/>
      <c r="D1342" s="112"/>
      <c r="E1342" s="112"/>
      <c r="F1342" s="112"/>
      <c r="G1342" s="112"/>
    </row>
    <row r="1343" spans="2:7" x14ac:dyDescent="0.25">
      <c r="B1343" s="112"/>
      <c r="C1343" s="112"/>
      <c r="D1343" s="112"/>
      <c r="E1343" s="112"/>
      <c r="F1343" s="112"/>
      <c r="G1343" s="112"/>
    </row>
    <row r="1344" spans="2:7" x14ac:dyDescent="0.25">
      <c r="B1344" s="112"/>
      <c r="C1344" s="112"/>
      <c r="D1344" s="112"/>
      <c r="E1344" s="112"/>
      <c r="F1344" s="112"/>
      <c r="G1344" s="112"/>
    </row>
    <row r="1345" spans="2:7" x14ac:dyDescent="0.25">
      <c r="B1345" s="112"/>
      <c r="C1345" s="112"/>
      <c r="D1345" s="112"/>
      <c r="E1345" s="112"/>
      <c r="F1345" s="112"/>
      <c r="G1345" s="112"/>
    </row>
    <row r="1346" spans="2:7" x14ac:dyDescent="0.25">
      <c r="B1346" s="112"/>
      <c r="C1346" s="112"/>
      <c r="D1346" s="112"/>
      <c r="E1346" s="112"/>
      <c r="F1346" s="112"/>
      <c r="G1346" s="112"/>
    </row>
    <row r="1347" spans="2:7" x14ac:dyDescent="0.25">
      <c r="B1347" s="112"/>
      <c r="C1347" s="112"/>
      <c r="D1347" s="112"/>
      <c r="E1347" s="112"/>
      <c r="F1347" s="112"/>
      <c r="G1347" s="112"/>
    </row>
    <row r="1348" spans="2:7" x14ac:dyDescent="0.25">
      <c r="B1348" s="112"/>
      <c r="C1348" s="112"/>
      <c r="D1348" s="112"/>
      <c r="E1348" s="112"/>
      <c r="F1348" s="112"/>
      <c r="G1348" s="112"/>
    </row>
    <row r="1349" spans="2:7" x14ac:dyDescent="0.25">
      <c r="B1349" s="112"/>
      <c r="C1349" s="112"/>
      <c r="D1349" s="112"/>
      <c r="E1349" s="112"/>
      <c r="F1349" s="112"/>
      <c r="G1349" s="112"/>
    </row>
    <row r="1350" spans="2:7" x14ac:dyDescent="0.25">
      <c r="B1350" s="112"/>
      <c r="C1350" s="112"/>
      <c r="D1350" s="112"/>
      <c r="E1350" s="112"/>
      <c r="F1350" s="112"/>
      <c r="G1350" s="112"/>
    </row>
    <row r="1351" spans="2:7" x14ac:dyDescent="0.25">
      <c r="B1351" s="112"/>
      <c r="C1351" s="112"/>
      <c r="D1351" s="112"/>
      <c r="E1351" s="112"/>
      <c r="F1351" s="112"/>
      <c r="G1351" s="112"/>
    </row>
    <row r="1352" spans="2:7" x14ac:dyDescent="0.25">
      <c r="B1352" s="112"/>
      <c r="C1352" s="112"/>
      <c r="D1352" s="112"/>
      <c r="E1352" s="112"/>
      <c r="F1352" s="112"/>
      <c r="G1352" s="112"/>
    </row>
    <row r="1353" spans="2:7" x14ac:dyDescent="0.25">
      <c r="B1353" s="112"/>
      <c r="C1353" s="112"/>
      <c r="D1353" s="112"/>
      <c r="E1353" s="112"/>
      <c r="F1353" s="112"/>
      <c r="G1353" s="112"/>
    </row>
    <row r="1354" spans="2:7" x14ac:dyDescent="0.25">
      <c r="B1354" s="112"/>
      <c r="C1354" s="112"/>
      <c r="D1354" s="112"/>
      <c r="E1354" s="112"/>
      <c r="F1354" s="112"/>
      <c r="G1354" s="112"/>
    </row>
    <row r="1355" spans="2:7" x14ac:dyDescent="0.25">
      <c r="B1355" s="112"/>
      <c r="C1355" s="112"/>
      <c r="D1355" s="112"/>
      <c r="E1355" s="112"/>
      <c r="F1355" s="112"/>
      <c r="G1355" s="112"/>
    </row>
    <row r="1356" spans="2:7" x14ac:dyDescent="0.25">
      <c r="B1356" s="112"/>
      <c r="C1356" s="112"/>
      <c r="D1356" s="112"/>
      <c r="E1356" s="112"/>
      <c r="F1356" s="112"/>
      <c r="G1356" s="112"/>
    </row>
    <row r="1357" spans="2:7" x14ac:dyDescent="0.25">
      <c r="B1357" s="112"/>
      <c r="C1357" s="112"/>
      <c r="D1357" s="112"/>
      <c r="E1357" s="112"/>
      <c r="F1357" s="112"/>
      <c r="G1357" s="112"/>
    </row>
    <row r="1358" spans="2:7" x14ac:dyDescent="0.25">
      <c r="B1358" s="112"/>
      <c r="C1358" s="112"/>
      <c r="D1358" s="112"/>
      <c r="E1358" s="112"/>
      <c r="F1358" s="112"/>
      <c r="G1358" s="112"/>
    </row>
    <row r="1359" spans="2:7" x14ac:dyDescent="0.25">
      <c r="B1359" s="112"/>
      <c r="C1359" s="112"/>
      <c r="D1359" s="112"/>
      <c r="E1359" s="112"/>
      <c r="F1359" s="112"/>
      <c r="G1359" s="112"/>
    </row>
    <row r="1360" spans="2:7" x14ac:dyDescent="0.25">
      <c r="B1360" s="112"/>
      <c r="C1360" s="112"/>
      <c r="D1360" s="112"/>
      <c r="E1360" s="112"/>
      <c r="F1360" s="112"/>
      <c r="G1360" s="112"/>
    </row>
    <row r="1361" spans="2:7" x14ac:dyDescent="0.25">
      <c r="B1361" s="112"/>
      <c r="C1361" s="112"/>
      <c r="D1361" s="112"/>
      <c r="E1361" s="112"/>
      <c r="F1361" s="112"/>
      <c r="G1361" s="112"/>
    </row>
    <row r="1362" spans="2:7" x14ac:dyDescent="0.25">
      <c r="B1362" s="112"/>
      <c r="C1362" s="112"/>
      <c r="D1362" s="112"/>
      <c r="E1362" s="112"/>
      <c r="F1362" s="112"/>
      <c r="G1362" s="112"/>
    </row>
    <row r="1363" spans="2:7" x14ac:dyDescent="0.25">
      <c r="B1363" s="112"/>
      <c r="C1363" s="112"/>
      <c r="D1363" s="112"/>
      <c r="E1363" s="112"/>
      <c r="F1363" s="112"/>
      <c r="G1363" s="112"/>
    </row>
    <row r="1364" spans="2:7" x14ac:dyDescent="0.25">
      <c r="B1364" s="112"/>
      <c r="C1364" s="112"/>
      <c r="D1364" s="112"/>
      <c r="E1364" s="112"/>
      <c r="F1364" s="112"/>
      <c r="G1364" s="112"/>
    </row>
    <row r="1365" spans="2:7" x14ac:dyDescent="0.25">
      <c r="B1365" s="112"/>
      <c r="C1365" s="112"/>
      <c r="D1365" s="112"/>
      <c r="E1365" s="112"/>
      <c r="F1365" s="112"/>
      <c r="G1365" s="112"/>
    </row>
    <row r="1366" spans="2:7" x14ac:dyDescent="0.25">
      <c r="B1366" s="112"/>
      <c r="C1366" s="112"/>
      <c r="D1366" s="112"/>
      <c r="E1366" s="112"/>
      <c r="F1366" s="112"/>
      <c r="G1366" s="112"/>
    </row>
    <row r="1367" spans="2:7" x14ac:dyDescent="0.25">
      <c r="B1367" s="112"/>
      <c r="C1367" s="112"/>
      <c r="D1367" s="112"/>
      <c r="E1367" s="112"/>
      <c r="F1367" s="112"/>
      <c r="G1367" s="112"/>
    </row>
    <row r="1368" spans="2:7" x14ac:dyDescent="0.25">
      <c r="B1368" s="112"/>
      <c r="C1368" s="112"/>
      <c r="D1368" s="112"/>
      <c r="E1368" s="112"/>
      <c r="F1368" s="112"/>
      <c r="G1368" s="112"/>
    </row>
    <row r="1369" spans="2:7" x14ac:dyDescent="0.25">
      <c r="B1369" s="112"/>
      <c r="C1369" s="112"/>
      <c r="D1369" s="112"/>
      <c r="E1369" s="112"/>
      <c r="F1369" s="112"/>
      <c r="G1369" s="112"/>
    </row>
    <row r="1370" spans="2:7" x14ac:dyDescent="0.25">
      <c r="B1370" s="112"/>
      <c r="C1370" s="112"/>
      <c r="D1370" s="112"/>
      <c r="E1370" s="112"/>
      <c r="F1370" s="112"/>
      <c r="G1370" s="112"/>
    </row>
    <row r="1371" spans="2:7" x14ac:dyDescent="0.25">
      <c r="B1371" s="112"/>
      <c r="C1371" s="112"/>
      <c r="D1371" s="112"/>
      <c r="E1371" s="112"/>
      <c r="F1371" s="112"/>
      <c r="G1371" s="112"/>
    </row>
    <row r="1372" spans="2:7" x14ac:dyDescent="0.25">
      <c r="B1372" s="112"/>
      <c r="C1372" s="112"/>
      <c r="D1372" s="112"/>
      <c r="E1372" s="112"/>
      <c r="F1372" s="112"/>
      <c r="G1372" s="112"/>
    </row>
    <row r="1373" spans="2:7" x14ac:dyDescent="0.25">
      <c r="B1373" s="112"/>
      <c r="C1373" s="112"/>
      <c r="D1373" s="112"/>
      <c r="E1373" s="112"/>
      <c r="F1373" s="112"/>
      <c r="G1373" s="112"/>
    </row>
    <row r="1374" spans="2:7" x14ac:dyDescent="0.25">
      <c r="B1374" s="112"/>
      <c r="C1374" s="112"/>
      <c r="D1374" s="112"/>
      <c r="E1374" s="112"/>
      <c r="F1374" s="112"/>
      <c r="G1374" s="112"/>
    </row>
    <row r="1375" spans="2:7" x14ac:dyDescent="0.25">
      <c r="B1375" s="112"/>
      <c r="C1375" s="112"/>
      <c r="D1375" s="112"/>
      <c r="E1375" s="112"/>
      <c r="F1375" s="112"/>
      <c r="G1375" s="112"/>
    </row>
    <row r="1376" spans="2:7" x14ac:dyDescent="0.25">
      <c r="B1376" s="112"/>
      <c r="C1376" s="112"/>
      <c r="D1376" s="112"/>
      <c r="E1376" s="112"/>
      <c r="F1376" s="112"/>
      <c r="G1376" s="112"/>
    </row>
    <row r="1377" spans="2:7" x14ac:dyDescent="0.25">
      <c r="B1377" s="112"/>
      <c r="C1377" s="112"/>
      <c r="D1377" s="112"/>
      <c r="E1377" s="112"/>
      <c r="F1377" s="112"/>
      <c r="G1377" s="112"/>
    </row>
    <row r="1378" spans="2:7" x14ac:dyDescent="0.25">
      <c r="B1378" s="112"/>
      <c r="C1378" s="112"/>
      <c r="D1378" s="112"/>
      <c r="E1378" s="112"/>
      <c r="F1378" s="112"/>
      <c r="G1378" s="112"/>
    </row>
    <row r="1379" spans="2:7" x14ac:dyDescent="0.25">
      <c r="B1379" s="112"/>
      <c r="C1379" s="112"/>
      <c r="D1379" s="112"/>
      <c r="E1379" s="112"/>
      <c r="F1379" s="112"/>
      <c r="G1379" s="112"/>
    </row>
    <row r="1380" spans="2:7" x14ac:dyDescent="0.25">
      <c r="B1380" s="112"/>
      <c r="C1380" s="112"/>
      <c r="D1380" s="112"/>
      <c r="E1380" s="112"/>
      <c r="F1380" s="112"/>
      <c r="G1380" s="112"/>
    </row>
    <row r="1381" spans="2:7" x14ac:dyDescent="0.25">
      <c r="B1381" s="112"/>
      <c r="C1381" s="112"/>
      <c r="D1381" s="112"/>
      <c r="E1381" s="112"/>
      <c r="F1381" s="112"/>
      <c r="G1381" s="112"/>
    </row>
    <row r="1382" spans="2:7" x14ac:dyDescent="0.25">
      <c r="B1382" s="112"/>
      <c r="C1382" s="112"/>
      <c r="D1382" s="112"/>
      <c r="E1382" s="112"/>
      <c r="F1382" s="112"/>
      <c r="G1382" s="112"/>
    </row>
    <row r="1383" spans="2:7" x14ac:dyDescent="0.25">
      <c r="B1383" s="112"/>
      <c r="C1383" s="112"/>
      <c r="D1383" s="112"/>
      <c r="E1383" s="112"/>
      <c r="F1383" s="112"/>
      <c r="G1383" s="112"/>
    </row>
    <row r="1384" spans="2:7" x14ac:dyDescent="0.25">
      <c r="B1384" s="112"/>
      <c r="C1384" s="112"/>
      <c r="D1384" s="112"/>
      <c r="E1384" s="112"/>
      <c r="F1384" s="112"/>
      <c r="G1384" s="112"/>
    </row>
    <row r="1385" spans="2:7" x14ac:dyDescent="0.25">
      <c r="B1385" s="112"/>
      <c r="C1385" s="112"/>
      <c r="D1385" s="112"/>
      <c r="E1385" s="112"/>
      <c r="F1385" s="112"/>
      <c r="G1385" s="112"/>
    </row>
    <row r="1386" spans="2:7" x14ac:dyDescent="0.25">
      <c r="B1386" s="112"/>
      <c r="C1386" s="112"/>
      <c r="D1386" s="112"/>
      <c r="E1386" s="112"/>
      <c r="F1386" s="112"/>
      <c r="G1386" s="112"/>
    </row>
    <row r="1387" spans="2:7" x14ac:dyDescent="0.25">
      <c r="B1387" s="112"/>
      <c r="C1387" s="112"/>
      <c r="D1387" s="112"/>
      <c r="E1387" s="112"/>
      <c r="F1387" s="112"/>
      <c r="G1387" s="112"/>
    </row>
    <row r="1388" spans="2:7" x14ac:dyDescent="0.25">
      <c r="B1388" s="112"/>
      <c r="C1388" s="112"/>
      <c r="D1388" s="112"/>
      <c r="E1388" s="112"/>
      <c r="F1388" s="112"/>
      <c r="G1388" s="112"/>
    </row>
    <row r="1389" spans="2:7" x14ac:dyDescent="0.25">
      <c r="B1389" s="112"/>
      <c r="C1389" s="112"/>
      <c r="D1389" s="112"/>
      <c r="E1389" s="112"/>
      <c r="F1389" s="112"/>
      <c r="G1389" s="112"/>
    </row>
    <row r="1390" spans="2:7" x14ac:dyDescent="0.25">
      <c r="B1390" s="112"/>
      <c r="C1390" s="112"/>
      <c r="D1390" s="112"/>
      <c r="E1390" s="112"/>
      <c r="F1390" s="112"/>
      <c r="G1390" s="112"/>
    </row>
  </sheetData>
  <sheetProtection password="C71F" sheet="1" objects="1" scenarios="1"/>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G4"/>
  <sheetViews>
    <sheetView workbookViewId="0">
      <selection activeCell="C4" sqref="C4"/>
    </sheetView>
  </sheetViews>
  <sheetFormatPr baseColWidth="10" defaultRowHeight="12.75" x14ac:dyDescent="0.2"/>
  <cols>
    <col min="1" max="1" width="3.28515625" style="5" customWidth="1"/>
    <col min="2" max="2" width="12.140625" style="1" bestFit="1" customWidth="1"/>
    <col min="3" max="3" width="17.7109375" style="5" bestFit="1" customWidth="1"/>
    <col min="4" max="4" width="21" style="5" bestFit="1" customWidth="1"/>
    <col min="5" max="7" width="16.7109375" style="5" bestFit="1" customWidth="1"/>
    <col min="8" max="16384" width="11.42578125" style="5"/>
  </cols>
  <sheetData>
    <row r="2" spans="2:7" x14ac:dyDescent="0.2">
      <c r="B2" s="13" t="s">
        <v>97</v>
      </c>
      <c r="C2" s="13" t="s">
        <v>591</v>
      </c>
      <c r="D2" s="13" t="s">
        <v>601</v>
      </c>
      <c r="E2" s="13" t="s">
        <v>649</v>
      </c>
      <c r="F2" s="13" t="s">
        <v>650</v>
      </c>
      <c r="G2" s="13" t="s">
        <v>649</v>
      </c>
    </row>
    <row r="3" spans="2:7" x14ac:dyDescent="0.2">
      <c r="B3" s="1" t="s">
        <v>20</v>
      </c>
      <c r="C3" s="5">
        <v>0</v>
      </c>
      <c r="D3" s="5">
        <v>0</v>
      </c>
      <c r="E3" s="126">
        <v>0</v>
      </c>
      <c r="F3" s="127">
        <v>1</v>
      </c>
      <c r="G3" s="139">
        <v>0</v>
      </c>
    </row>
    <row r="4" spans="2:7" x14ac:dyDescent="0.2">
      <c r="B4" s="1" t="s">
        <v>324</v>
      </c>
      <c r="C4" s="5">
        <v>99999999999</v>
      </c>
      <c r="D4" s="5">
        <v>1000</v>
      </c>
      <c r="E4" s="126">
        <v>99999999999.999893</v>
      </c>
      <c r="F4" s="127">
        <v>73050</v>
      </c>
      <c r="G4" s="139">
        <v>99999999999.999893</v>
      </c>
    </row>
  </sheetData>
  <sheetProtection password="C71F" sheet="1" objects="1" scenarios="1"/>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9"/>
  <sheetViews>
    <sheetView showGridLines="0" workbookViewId="0">
      <selection activeCell="C6" sqref="C6"/>
    </sheetView>
  </sheetViews>
  <sheetFormatPr baseColWidth="10" defaultRowHeight="15" x14ac:dyDescent="0.25"/>
  <cols>
    <col min="2" max="2" width="25.7109375" customWidth="1"/>
  </cols>
  <sheetData>
    <row r="3" spans="2:3" x14ac:dyDescent="0.25">
      <c r="B3" t="s">
        <v>673</v>
      </c>
      <c r="C3" s="149">
        <v>153850</v>
      </c>
    </row>
    <row r="4" spans="2:3" x14ac:dyDescent="0.25">
      <c r="B4" t="s">
        <v>674</v>
      </c>
      <c r="C4">
        <f>+C3/5*2</f>
        <v>61540</v>
      </c>
    </row>
    <row r="5" spans="2:3" x14ac:dyDescent="0.25">
      <c r="B5" t="s">
        <v>675</v>
      </c>
      <c r="C5" s="149">
        <f>+C3-C4</f>
        <v>92310</v>
      </c>
    </row>
    <row r="6" spans="2:3" x14ac:dyDescent="0.25">
      <c r="B6" t="s">
        <v>672</v>
      </c>
      <c r="C6" s="149">
        <v>447074734</v>
      </c>
    </row>
    <row r="7" spans="2:3" x14ac:dyDescent="0.25">
      <c r="C7" s="150">
        <f>+C3/$C$6</f>
        <v>3.4412591072525246E-4</v>
      </c>
    </row>
    <row r="8" spans="2:3" x14ac:dyDescent="0.25">
      <c r="C8" s="150">
        <f t="shared" ref="C8:C9" si="0">+C4/$C$6</f>
        <v>1.37650364290101E-4</v>
      </c>
    </row>
    <row r="9" spans="2:3" x14ac:dyDescent="0.25">
      <c r="C9" s="150">
        <f t="shared" si="0"/>
        <v>2.0647554643515149E-4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sheetPr>
  <dimension ref="A1:V10"/>
  <sheetViews>
    <sheetView topLeftCell="A5" zoomScaleNormal="100" workbookViewId="0">
      <selection activeCell="A20" sqref="A20:H20"/>
    </sheetView>
  </sheetViews>
  <sheetFormatPr baseColWidth="10" defaultRowHeight="12.75" x14ac:dyDescent="0.2"/>
  <cols>
    <col min="1" max="1" width="19.85546875" style="5" customWidth="1"/>
    <col min="2" max="2" width="10.42578125" style="5" customWidth="1"/>
    <col min="3" max="3" width="12.28515625" style="5" customWidth="1"/>
    <col min="4" max="4" width="4.140625" style="5" customWidth="1"/>
    <col min="5" max="5" width="4.5703125" style="5" customWidth="1"/>
    <col min="6" max="6" width="8.85546875" style="5" customWidth="1"/>
    <col min="7" max="7" width="28.28515625" style="5" customWidth="1"/>
    <col min="8" max="8" width="1.28515625" style="5" customWidth="1"/>
    <col min="9" max="9" width="5.28515625" style="79" bestFit="1" customWidth="1"/>
    <col min="10" max="10" width="44.140625" style="62" customWidth="1"/>
    <col min="11" max="11" width="3" style="5" customWidth="1"/>
    <col min="12" max="12" width="4.42578125" style="5" customWidth="1"/>
    <col min="13" max="13" width="4.28515625" style="5" customWidth="1"/>
    <col min="14" max="14" width="3.7109375" style="5" customWidth="1"/>
    <col min="15" max="15" width="2.5703125" style="5" customWidth="1"/>
    <col min="16" max="16" width="2.7109375" style="5" customWidth="1"/>
    <col min="17" max="17" width="6" style="5" customWidth="1"/>
    <col min="18" max="18" width="3.5703125" style="5" customWidth="1"/>
    <col min="19" max="19" width="3.85546875" style="96" customWidth="1"/>
    <col min="20" max="20" width="5.28515625" style="5" customWidth="1"/>
    <col min="21" max="21" width="3.42578125" style="96" customWidth="1"/>
    <col min="22" max="22" width="2.140625" style="96" customWidth="1"/>
    <col min="23" max="16384" width="11.42578125" style="5"/>
  </cols>
  <sheetData>
    <row r="1" spans="1:22" ht="15" x14ac:dyDescent="0.2">
      <c r="A1" s="278" t="s">
        <v>28</v>
      </c>
      <c r="B1" s="278"/>
      <c r="C1" s="278"/>
      <c r="D1" s="278"/>
      <c r="E1" s="278"/>
      <c r="F1" s="278"/>
      <c r="G1" s="278"/>
      <c r="J1" s="125" t="str">
        <f>'1'!A5</f>
        <v>PILAR I: Derecho de los Accionistas</v>
      </c>
      <c r="U1" s="97">
        <v>2</v>
      </c>
    </row>
    <row r="2" spans="1:22" ht="15" x14ac:dyDescent="0.2">
      <c r="A2" s="279" t="s">
        <v>21</v>
      </c>
      <c r="B2" s="279"/>
      <c r="C2" s="279"/>
      <c r="D2" s="279"/>
      <c r="E2" s="279"/>
      <c r="F2" s="279"/>
      <c r="G2" s="279"/>
      <c r="J2" s="124" t="s">
        <v>558</v>
      </c>
      <c r="U2" s="97">
        <f>SUM(V:V)</f>
        <v>2</v>
      </c>
    </row>
    <row r="3" spans="1:22" x14ac:dyDescent="0.2">
      <c r="A3" s="280"/>
      <c r="B3" s="280"/>
      <c r="C3" s="281"/>
      <c r="D3" s="129" t="s">
        <v>1</v>
      </c>
      <c r="E3" s="129" t="s">
        <v>2</v>
      </c>
      <c r="F3" s="283" t="s">
        <v>3</v>
      </c>
      <c r="G3" s="283"/>
      <c r="I3" s="80" t="s">
        <v>602</v>
      </c>
    </row>
    <row r="4" spans="1:22" ht="106.5" customHeight="1" x14ac:dyDescent="0.2">
      <c r="A4" s="260" t="s">
        <v>107</v>
      </c>
      <c r="B4" s="261"/>
      <c r="C4" s="262"/>
      <c r="D4" s="128" t="s">
        <v>20</v>
      </c>
      <c r="E4" s="128"/>
      <c r="F4" s="232" t="s">
        <v>811</v>
      </c>
      <c r="G4" s="234"/>
      <c r="I4" s="81" t="str">
        <f>CONCATENATE("(",LEN(F4),")")</f>
        <v>(399)</v>
      </c>
      <c r="J4" s="78" t="str">
        <f>IF(( AND(D4="x",E4="x") ),"(*) Marcar solo un valor: Si o No",IF(AND(E4="x",LEN(F4)=0),"(*) Completar la celda de Explicación",
CONCATENATE("(Si/No) Marcar con 'X' solo uno de los campos. (Explicación) Longitud Máxima de ",Explicacion_LongMaximo," caracteres")))</f>
        <v>(Si/No) Marcar con 'X' solo uno de los campos. (Explicación) Longitud Máxima de 1000 caracteres</v>
      </c>
      <c r="S4" s="96">
        <v>39</v>
      </c>
      <c r="V4" s="98">
        <f>IF( AND(D4="",E4=""),0,IF(AND(E4&lt;&gt;"",F4=""),0,1))</f>
        <v>1</v>
      </c>
    </row>
    <row r="5" spans="1:22" ht="50.25" customHeight="1" x14ac:dyDescent="0.2">
      <c r="A5" s="260" t="s">
        <v>108</v>
      </c>
      <c r="B5" s="261"/>
      <c r="C5" s="262"/>
      <c r="D5" s="128" t="s">
        <v>20</v>
      </c>
      <c r="E5" s="128"/>
      <c r="F5" s="232" t="s">
        <v>812</v>
      </c>
      <c r="G5" s="234"/>
      <c r="I5" s="81" t="str">
        <f>CONCATENATE("(",LEN(F5),")")</f>
        <v>(144)</v>
      </c>
      <c r="J5" s="78" t="str">
        <f>IF(( AND(D5="x",E5="x") ),"(*) Marcar solo un valor: Si o No",IF(AND(E5="x",LEN(F5)=0),"(*) Completar la celda de Explicación",
CONCATENATE("(Si/No) Marcar con 'X' solo uno de los campos. (Explicación) Longitud Máxima de ",Explicacion_LongMaximo," caracteres")))</f>
        <v>(Si/No) Marcar con 'X' solo uno de los campos. (Explicación) Longitud Máxima de 1000 caracteres</v>
      </c>
      <c r="S5" s="96">
        <v>40</v>
      </c>
      <c r="V5" s="98">
        <f>IF( AND(D5="",E5=""),0,IF(AND(E5&lt;&gt;"",F5=""),0,1))</f>
        <v>1</v>
      </c>
    </row>
    <row r="6" spans="1:22" x14ac:dyDescent="0.2">
      <c r="A6" s="282"/>
      <c r="B6" s="282"/>
      <c r="C6" s="282"/>
      <c r="D6" s="282"/>
      <c r="E6" s="282"/>
      <c r="F6" s="282"/>
      <c r="G6" s="282"/>
    </row>
    <row r="7" spans="1:22" ht="30.75" customHeight="1" x14ac:dyDescent="0.2">
      <c r="A7" s="282" t="s">
        <v>22</v>
      </c>
      <c r="B7" s="282"/>
      <c r="C7" s="282"/>
      <c r="D7" s="282"/>
      <c r="E7" s="282"/>
      <c r="F7" s="282"/>
      <c r="G7" s="282"/>
    </row>
    <row r="8" spans="1:22" x14ac:dyDescent="0.2">
      <c r="A8" s="287" t="s">
        <v>24</v>
      </c>
      <c r="B8" s="284" t="s">
        <v>23</v>
      </c>
      <c r="C8" s="285"/>
      <c r="D8" s="285"/>
      <c r="E8" s="286"/>
      <c r="F8" s="128"/>
      <c r="S8" s="96">
        <v>126</v>
      </c>
    </row>
    <row r="9" spans="1:22" x14ac:dyDescent="0.2">
      <c r="A9" s="288"/>
      <c r="B9" s="284" t="s">
        <v>25</v>
      </c>
      <c r="C9" s="285"/>
      <c r="D9" s="285"/>
      <c r="E9" s="286"/>
      <c r="F9" s="128"/>
      <c r="S9" s="96">
        <v>127</v>
      </c>
    </row>
    <row r="10" spans="1:22" ht="210" customHeight="1" x14ac:dyDescent="0.2">
      <c r="A10" s="289"/>
      <c r="B10" s="284" t="s">
        <v>26</v>
      </c>
      <c r="C10" s="285"/>
      <c r="D10" s="285"/>
      <c r="E10" s="286"/>
      <c r="F10" s="232" t="s">
        <v>813</v>
      </c>
      <c r="G10" s="234"/>
      <c r="S10" s="96">
        <v>128</v>
      </c>
    </row>
  </sheetData>
  <sheetProtection password="C71F" sheet="1" objects="1" scenarios="1" formatRows="0"/>
  <mergeCells count="15">
    <mergeCell ref="A7:G7"/>
    <mergeCell ref="B8:E8"/>
    <mergeCell ref="B9:E9"/>
    <mergeCell ref="B10:E10"/>
    <mergeCell ref="F10:G10"/>
    <mergeCell ref="A8:A10"/>
    <mergeCell ref="A1:G1"/>
    <mergeCell ref="A2:G2"/>
    <mergeCell ref="A3:C3"/>
    <mergeCell ref="A6:G6"/>
    <mergeCell ref="F3:G3"/>
    <mergeCell ref="A4:C4"/>
    <mergeCell ref="A5:C5"/>
    <mergeCell ref="F5:G5"/>
    <mergeCell ref="F4:G4"/>
  </mergeCells>
  <dataValidations count="3">
    <dataValidation type="textLength" allowBlank="1" showErrorMessage="1" error="Cantidad de caracteres NO valido." sqref="F4:G5">
      <formula1>Explicacion_LongMinimo</formula1>
      <formula2>Explicacion_LongMaximo</formula2>
    </dataValidation>
    <dataValidation type="list" allowBlank="1" showDropDown="1" showInputMessage="1" showErrorMessage="1" error="Valor NO Valido." prompt="Ingrese &quot;X&quot;" sqref="F8:F9">
      <formula1>Respuesta_SINO</formula1>
    </dataValidation>
    <dataValidation type="custom" allowBlank="1" showDropDown="1" showInputMessage="1" showErrorMessage="1" error="Valor NO Válido." prompt="Ingrese &quot;X&quot;" sqref="D4:E5">
      <formula1>COUNTIF(Respuesta_SINO,TRIM(CELL("contenido")))=1</formula1>
    </dataValidation>
  </dataValidations>
  <hyperlinks>
    <hyperlink ref="J2" location="Principal!A1" display="Volver al Indice"/>
  </hyperlinks>
  <pageMargins left="0.7" right="0.7" top="1.3149999999999999"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8"/>
  </sheetPr>
  <dimension ref="A1:V11"/>
  <sheetViews>
    <sheetView topLeftCell="A2" zoomScaleNormal="100" workbookViewId="0">
      <selection activeCell="A6" sqref="A6:F6"/>
    </sheetView>
  </sheetViews>
  <sheetFormatPr baseColWidth="10" defaultRowHeight="12.75" x14ac:dyDescent="0.2"/>
  <cols>
    <col min="1" max="1" width="42.85546875" style="5" customWidth="1"/>
    <col min="2" max="2" width="4.42578125" style="5" customWidth="1"/>
    <col min="3" max="3" width="4.85546875" style="5" customWidth="1"/>
    <col min="4" max="4" width="11.42578125" style="5"/>
    <col min="5" max="5" width="10.42578125" style="5" customWidth="1"/>
    <col min="6" max="6" width="11" style="5" customWidth="1"/>
    <col min="7" max="7" width="1.7109375" style="5" customWidth="1"/>
    <col min="8" max="8" width="5.28515625" style="5" bestFit="1" customWidth="1"/>
    <col min="9" max="9" width="46.140625" style="62" customWidth="1"/>
    <col min="10" max="10" width="3.140625" style="5" customWidth="1"/>
    <col min="11" max="11" width="3.85546875" style="5" customWidth="1"/>
    <col min="12" max="12" width="4" style="5" customWidth="1"/>
    <col min="13" max="13" width="3.85546875" style="5" customWidth="1"/>
    <col min="14" max="14" width="4.140625" style="5" customWidth="1"/>
    <col min="15" max="15" width="2.5703125" style="5" customWidth="1"/>
    <col min="16" max="16" width="3.42578125" style="5" customWidth="1"/>
    <col min="17" max="17" width="4.5703125" style="5" customWidth="1"/>
    <col min="18" max="18" width="5.28515625" style="5" customWidth="1"/>
    <col min="19" max="19" width="4.5703125" style="96" customWidth="1"/>
    <col min="20" max="20" width="6.140625" style="5" customWidth="1"/>
    <col min="21" max="22" width="2.42578125" style="96" customWidth="1"/>
    <col min="23" max="16384" width="11.42578125" style="5"/>
  </cols>
  <sheetData>
    <row r="1" spans="1:22" ht="15" x14ac:dyDescent="0.2">
      <c r="A1" s="258" t="s">
        <v>101</v>
      </c>
      <c r="B1" s="258"/>
      <c r="C1" s="258"/>
      <c r="D1" s="258"/>
      <c r="E1" s="258"/>
      <c r="F1" s="258"/>
      <c r="I1" s="125" t="str">
        <f>'1'!A5</f>
        <v>PILAR I: Derecho de los Accionistas</v>
      </c>
      <c r="U1" s="97">
        <v>2</v>
      </c>
    </row>
    <row r="2" spans="1:22" ht="15" x14ac:dyDescent="0.2">
      <c r="A2" s="259" t="s">
        <v>31</v>
      </c>
      <c r="B2" s="259"/>
      <c r="C2" s="259"/>
      <c r="D2" s="259"/>
      <c r="E2" s="259"/>
      <c r="F2" s="259"/>
      <c r="I2" s="124" t="s">
        <v>558</v>
      </c>
      <c r="U2" s="97">
        <f>SUM(V:V)</f>
        <v>2</v>
      </c>
    </row>
    <row r="3" spans="1:22" ht="23.25" customHeight="1" x14ac:dyDescent="0.2">
      <c r="B3" s="129" t="s">
        <v>1</v>
      </c>
      <c r="C3" s="129" t="s">
        <v>2</v>
      </c>
      <c r="D3" s="292" t="s">
        <v>3</v>
      </c>
      <c r="E3" s="292"/>
      <c r="F3" s="292"/>
      <c r="H3" s="80" t="s">
        <v>602</v>
      </c>
    </row>
    <row r="4" spans="1:22" ht="138" customHeight="1" x14ac:dyDescent="0.2">
      <c r="A4" s="15" t="s">
        <v>104</v>
      </c>
      <c r="B4" s="128" t="s">
        <v>20</v>
      </c>
      <c r="C4" s="128"/>
      <c r="D4" s="232" t="s">
        <v>747</v>
      </c>
      <c r="E4" s="233"/>
      <c r="F4" s="234"/>
      <c r="H4" s="81" t="str">
        <f>CONCATENATE("(",LEN(D4),")")</f>
        <v>(524)</v>
      </c>
      <c r="I4" s="78" t="str">
        <f>IF(( AND(B4="x",C4="x") ),"(*) Marcar solo un valor: Si o No",IF(AND(C4="x",LEN(D4)=0),"(*) Completar la celda de Explicación",
CONCATENATE("(Si/No) Marcar con 'X' solo uno de los campos. (Explicación) Longitud Máxima de ",Explicacion_LongMaximo," caracteres")))</f>
        <v>(Si/No) Marcar con 'X' solo uno de los campos. (Explicación) Longitud Máxima de 1000 caracteres</v>
      </c>
      <c r="S4" s="96">
        <v>41</v>
      </c>
      <c r="V4" s="98">
        <f>IF( AND(B4="",C4=""),0,IF(AND(C4&lt;&gt;"",D4=""),0,1))</f>
        <v>1</v>
      </c>
    </row>
    <row r="5" spans="1:22" ht="60" customHeight="1" x14ac:dyDescent="0.2">
      <c r="A5" s="15" t="s">
        <v>105</v>
      </c>
      <c r="B5" s="128" t="s">
        <v>20</v>
      </c>
      <c r="C5" s="128"/>
      <c r="D5" s="232" t="s">
        <v>720</v>
      </c>
      <c r="E5" s="233"/>
      <c r="F5" s="234"/>
      <c r="H5" s="81" t="str">
        <f>CONCATENATE("(",LEN(D5),")")</f>
        <v>(214)</v>
      </c>
      <c r="I5" s="78"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96">
        <v>42</v>
      </c>
      <c r="V5" s="98">
        <f>IF( AND(B5="",C5=""),0,IF(AND(C5&lt;&gt;"",D5=""),0,1))</f>
        <v>1</v>
      </c>
    </row>
    <row r="6" spans="1:22" x14ac:dyDescent="0.2">
      <c r="A6" s="290"/>
      <c r="B6" s="290"/>
      <c r="C6" s="290"/>
      <c r="D6" s="290"/>
      <c r="E6" s="290"/>
      <c r="F6" s="290"/>
    </row>
    <row r="7" spans="1:22" ht="39" customHeight="1" x14ac:dyDescent="0.2">
      <c r="A7" s="290" t="s">
        <v>106</v>
      </c>
      <c r="B7" s="290"/>
      <c r="C7" s="290"/>
      <c r="D7" s="290"/>
      <c r="E7" s="290"/>
      <c r="F7" s="290"/>
    </row>
    <row r="8" spans="1:22" x14ac:dyDescent="0.2">
      <c r="A8" s="296"/>
      <c r="B8" s="296"/>
      <c r="C8" s="296"/>
      <c r="D8" s="296"/>
      <c r="E8" s="17" t="s">
        <v>1</v>
      </c>
      <c r="F8" s="17" t="s">
        <v>2</v>
      </c>
    </row>
    <row r="9" spans="1:22" ht="30.75" customHeight="1" x14ac:dyDescent="0.2">
      <c r="A9" s="293" t="s">
        <v>102</v>
      </c>
      <c r="B9" s="294"/>
      <c r="C9" s="294"/>
      <c r="D9" s="295"/>
      <c r="E9" s="128"/>
      <c r="F9" s="128"/>
      <c r="I9" s="62" t="str">
        <f>IF(( AND($E$9="x",$F$9="x") ),"(*) Marcar solo un valor: Si o No","")</f>
        <v/>
      </c>
      <c r="S9" s="96">
        <v>129</v>
      </c>
    </row>
    <row r="10" spans="1:22" ht="43.5" customHeight="1" x14ac:dyDescent="0.2">
      <c r="A10" s="293" t="s">
        <v>103</v>
      </c>
      <c r="B10" s="294"/>
      <c r="C10" s="294"/>
      <c r="D10" s="295"/>
      <c r="E10" s="128"/>
      <c r="F10" s="128"/>
      <c r="I10" s="62" t="str">
        <f>IF(( AND($E$10="x",$F$10="x") ),"(*) Marcar solo un valor: Si o No","")</f>
        <v/>
      </c>
      <c r="S10" s="96">
        <v>130</v>
      </c>
    </row>
    <row r="11" spans="1:22" ht="29.25" customHeight="1" x14ac:dyDescent="0.2">
      <c r="A11" s="291" t="s">
        <v>549</v>
      </c>
      <c r="B11" s="291"/>
      <c r="C11" s="291"/>
      <c r="D11" s="291"/>
      <c r="E11" s="291"/>
      <c r="F11" s="291"/>
    </row>
  </sheetData>
  <sheetProtection password="C71F" sheet="1" objects="1" scenarios="1" formatRows="0"/>
  <mergeCells count="11">
    <mergeCell ref="A1:F1"/>
    <mergeCell ref="A2:F2"/>
    <mergeCell ref="A6:F6"/>
    <mergeCell ref="A11:F11"/>
    <mergeCell ref="A7:F7"/>
    <mergeCell ref="D3:F3"/>
    <mergeCell ref="D4:F4"/>
    <mergeCell ref="D5:F5"/>
    <mergeCell ref="A9:D9"/>
    <mergeCell ref="A10:D10"/>
    <mergeCell ref="A8:D8"/>
  </mergeCells>
  <dataValidations count="3">
    <dataValidation type="list" allowBlank="1" showDropDown="1" showInputMessage="1" showErrorMessage="1" error="Valor NO Valido." prompt="Ingrese &quot;X&quot;" sqref="E9:F10">
      <formula1>Respuesta_SINO</formula1>
    </dataValidation>
    <dataValidation type="textLength" allowBlank="1" showErrorMessage="1" error="Cantidad de caracteres NO valido." sqref="D4:F5">
      <formula1>Explicacion_LongMinimo</formula1>
      <formula2>Explicacion_LongMaximo</formula2>
    </dataValidation>
    <dataValidation type="custom" allowBlank="1" showDropDown="1" showInputMessage="1" showErrorMessage="1" error="Valor NO Válido." prompt="Ingrese &quot;X&quot;" sqref="B4:C5">
      <formula1>COUNTIF(Respuesta_SINO,TRIM(CELL("contenido")))=1</formula1>
    </dataValidation>
  </dataValidations>
  <hyperlinks>
    <hyperlink ref="I2" location="Principal!A1" display="Volver al I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sheetPr>
  <dimension ref="A1:V20"/>
  <sheetViews>
    <sheetView topLeftCell="A20" zoomScaleNormal="100" workbookViewId="0">
      <selection activeCell="A20" sqref="A20:H20"/>
    </sheetView>
  </sheetViews>
  <sheetFormatPr baseColWidth="10" defaultRowHeight="12.75" x14ac:dyDescent="0.2"/>
  <cols>
    <col min="1" max="1" width="3.42578125" style="5" customWidth="1"/>
    <col min="2" max="2" width="25.85546875" style="5" customWidth="1"/>
    <col min="3" max="3" width="15" style="5" customWidth="1"/>
    <col min="4" max="4" width="2.85546875" style="5" customWidth="1"/>
    <col min="5" max="5" width="4.5703125" style="5" customWidth="1"/>
    <col min="6" max="6" width="4.7109375" style="5" customWidth="1"/>
    <col min="7" max="7" width="3.140625" style="5" customWidth="1"/>
    <col min="8" max="8" width="26.85546875" style="5" customWidth="1"/>
    <col min="9" max="9" width="1.5703125" style="5" customWidth="1"/>
    <col min="10" max="10" width="5.28515625" style="5" bestFit="1" customWidth="1"/>
    <col min="11" max="11" width="46.7109375" style="62" customWidth="1"/>
    <col min="12" max="12" width="3.5703125" style="5" customWidth="1"/>
    <col min="13" max="13" width="3.7109375" style="5" customWidth="1"/>
    <col min="14" max="14" width="5" style="5" customWidth="1"/>
    <col min="15" max="15" width="5.42578125" style="5" customWidth="1"/>
    <col min="16" max="16" width="4.85546875" style="5" customWidth="1"/>
    <col min="17" max="17" width="4" style="5" customWidth="1"/>
    <col min="18" max="18" width="5.42578125" style="5" customWidth="1"/>
    <col min="19" max="19" width="4.42578125" style="96" customWidth="1"/>
    <col min="20" max="20" width="4.85546875" style="5" customWidth="1"/>
    <col min="21" max="21" width="2.7109375" style="96" customWidth="1"/>
    <col min="22" max="22" width="3" style="96" customWidth="1"/>
    <col min="23" max="16384" width="11.42578125" style="5"/>
  </cols>
  <sheetData>
    <row r="1" spans="1:22" ht="15" x14ac:dyDescent="0.2">
      <c r="A1" s="258" t="s">
        <v>32</v>
      </c>
      <c r="B1" s="258"/>
      <c r="C1" s="258"/>
      <c r="D1" s="258"/>
      <c r="E1" s="258"/>
      <c r="F1" s="258"/>
      <c r="G1" s="258"/>
      <c r="H1" s="258"/>
      <c r="K1" s="125" t="str">
        <f>'1'!A5</f>
        <v>PILAR I: Derecho de los Accionistas</v>
      </c>
      <c r="U1" s="97">
        <v>2</v>
      </c>
    </row>
    <row r="2" spans="1:22" ht="15" customHeight="1" x14ac:dyDescent="0.2">
      <c r="A2" s="259" t="s">
        <v>109</v>
      </c>
      <c r="B2" s="259"/>
      <c r="C2" s="259"/>
      <c r="D2" s="259"/>
      <c r="E2" s="259"/>
      <c r="F2" s="259"/>
      <c r="G2" s="259"/>
      <c r="H2" s="259"/>
      <c r="K2" s="124" t="s">
        <v>558</v>
      </c>
      <c r="U2" s="97">
        <f>SUM(V:V)</f>
        <v>2</v>
      </c>
    </row>
    <row r="3" spans="1:22" x14ac:dyDescent="0.2">
      <c r="A3" s="298"/>
      <c r="B3" s="298"/>
      <c r="C3" s="298"/>
      <c r="D3" s="298"/>
      <c r="E3" s="129" t="s">
        <v>1</v>
      </c>
      <c r="F3" s="129" t="s">
        <v>2</v>
      </c>
      <c r="G3" s="303" t="s">
        <v>3</v>
      </c>
      <c r="H3" s="304"/>
      <c r="J3" s="80" t="s">
        <v>602</v>
      </c>
    </row>
    <row r="4" spans="1:22" ht="225.75" customHeight="1" x14ac:dyDescent="0.2">
      <c r="A4" s="305" t="s">
        <v>110</v>
      </c>
      <c r="B4" s="306"/>
      <c r="C4" s="306"/>
      <c r="D4" s="306"/>
      <c r="E4" s="128" t="s">
        <v>20</v>
      </c>
      <c r="F4" s="128"/>
      <c r="G4" s="232" t="s">
        <v>814</v>
      </c>
      <c r="H4" s="234"/>
      <c r="J4" s="81" t="str">
        <f>CONCATENATE("(",LEN(G4),")")</f>
        <v>(640)</v>
      </c>
      <c r="K4" s="78" t="str">
        <f>IF(( AND(E4="x",F4="x") ),"(*) Marcar solo un valor: Si o No",IF(AND(F4="x",LEN(G4)=0),"(*) Completar la celda de explicación",
CONCATENATE("(Si/No) Marcar con 'X' solo uno de los campos. (Explicación) Longitud Máxima de ",Explicacion_LongMaximo," caracteres")))</f>
        <v>(Si/No) Marcar con 'X' solo uno de los campos. (Explicación) Longitud Máxima de 1000 caracteres</v>
      </c>
      <c r="S4" s="96">
        <v>43</v>
      </c>
      <c r="V4" s="98">
        <f>IF( AND(E4="",F4=""),0,IF(AND(F4&lt;&gt;"",G4=""),0,1))</f>
        <v>1</v>
      </c>
    </row>
    <row r="5" spans="1:22" ht="45.75" customHeight="1" x14ac:dyDescent="0.2">
      <c r="A5" s="307" t="s">
        <v>111</v>
      </c>
      <c r="B5" s="307"/>
      <c r="C5" s="307"/>
      <c r="D5" s="307"/>
      <c r="E5" s="307"/>
      <c r="F5" s="307"/>
      <c r="G5" s="307"/>
      <c r="H5" s="307"/>
    </row>
    <row r="6" spans="1:22" ht="26.25" customHeight="1" x14ac:dyDescent="0.2">
      <c r="B6" s="16" t="s">
        <v>112</v>
      </c>
      <c r="C6" s="16" t="s">
        <v>113</v>
      </c>
      <c r="D6" s="302" t="s">
        <v>114</v>
      </c>
      <c r="E6" s="302"/>
      <c r="F6" s="302"/>
      <c r="G6" s="302"/>
      <c r="H6" s="19"/>
    </row>
    <row r="7" spans="1:22" ht="15.75" x14ac:dyDescent="0.2">
      <c r="B7" s="20" t="s">
        <v>115</v>
      </c>
      <c r="C7" s="128" t="s">
        <v>20</v>
      </c>
      <c r="D7" s="299" t="s">
        <v>20</v>
      </c>
      <c r="E7" s="300"/>
      <c r="F7" s="300"/>
      <c r="G7" s="301"/>
      <c r="H7" s="19"/>
      <c r="S7" s="96">
        <v>131</v>
      </c>
    </row>
    <row r="8" spans="1:22" ht="15.75" x14ac:dyDescent="0.2">
      <c r="B8" s="20" t="s">
        <v>116</v>
      </c>
      <c r="C8" s="128" t="s">
        <v>20</v>
      </c>
      <c r="D8" s="299" t="s">
        <v>20</v>
      </c>
      <c r="E8" s="300"/>
      <c r="F8" s="300"/>
      <c r="G8" s="301"/>
      <c r="H8" s="19"/>
      <c r="S8" s="96">
        <v>132</v>
      </c>
    </row>
    <row r="9" spans="1:22" ht="15.75" x14ac:dyDescent="0.2">
      <c r="B9" s="20" t="s">
        <v>117</v>
      </c>
      <c r="C9" s="128" t="s">
        <v>20</v>
      </c>
      <c r="D9" s="299" t="s">
        <v>20</v>
      </c>
      <c r="E9" s="300"/>
      <c r="F9" s="300"/>
      <c r="G9" s="301"/>
      <c r="H9" s="19"/>
      <c r="S9" s="96">
        <v>133</v>
      </c>
    </row>
    <row r="10" spans="1:22" ht="15.75" x14ac:dyDescent="0.2">
      <c r="B10" s="20" t="s">
        <v>118</v>
      </c>
      <c r="C10" s="128" t="s">
        <v>20</v>
      </c>
      <c r="D10" s="299" t="s">
        <v>20</v>
      </c>
      <c r="E10" s="300"/>
      <c r="F10" s="300"/>
      <c r="G10" s="301"/>
      <c r="H10" s="19"/>
      <c r="S10" s="96">
        <v>134</v>
      </c>
    </row>
    <row r="11" spans="1:22" ht="15.75" x14ac:dyDescent="0.2">
      <c r="B11" s="21" t="s">
        <v>119</v>
      </c>
      <c r="C11" s="128" t="s">
        <v>20</v>
      </c>
      <c r="D11" s="299" t="s">
        <v>20</v>
      </c>
      <c r="E11" s="300"/>
      <c r="F11" s="300"/>
      <c r="G11" s="301"/>
      <c r="H11" s="23"/>
      <c r="S11" s="96">
        <v>135</v>
      </c>
    </row>
    <row r="12" spans="1:22" x14ac:dyDescent="0.2">
      <c r="B12" s="20" t="s">
        <v>120</v>
      </c>
      <c r="C12" s="232" t="s">
        <v>721</v>
      </c>
      <c r="D12" s="233"/>
      <c r="E12" s="233"/>
      <c r="F12" s="233"/>
      <c r="G12" s="233"/>
      <c r="H12" s="234"/>
      <c r="S12" s="96">
        <v>136</v>
      </c>
    </row>
    <row r="13" spans="1:22" s="18" customFormat="1" ht="39" customHeight="1" x14ac:dyDescent="0.25">
      <c r="A13" s="308" t="s">
        <v>121</v>
      </c>
      <c r="B13" s="308"/>
      <c r="C13" s="308"/>
      <c r="D13" s="308"/>
      <c r="E13" s="308"/>
      <c r="F13" s="308"/>
      <c r="G13" s="308"/>
      <c r="H13" s="308"/>
      <c r="J13" s="75"/>
      <c r="K13" s="63"/>
      <c r="S13" s="100"/>
      <c r="U13" s="100"/>
      <c r="V13" s="100"/>
    </row>
    <row r="14" spans="1:22" ht="15" x14ac:dyDescent="0.25">
      <c r="B14" s="293" t="s">
        <v>122</v>
      </c>
      <c r="C14" s="294"/>
      <c r="D14" s="295"/>
      <c r="E14" s="241">
        <v>5</v>
      </c>
      <c r="F14" s="243"/>
      <c r="G14" s="4"/>
      <c r="H14" s="4"/>
      <c r="K14" s="61" t="str">
        <f xml:space="preserve"> IF(AND(AND(ISNUMBER(E14),LEN(E14)&lt;=11)=FALSE,E14&lt;&gt;""),CONCATENATE("Valor No válido en: ",$B$14),""
)</f>
        <v/>
      </c>
      <c r="S14" s="96">
        <v>137</v>
      </c>
    </row>
    <row r="15" spans="1:22" ht="15" customHeight="1" x14ac:dyDescent="0.2">
      <c r="A15" s="297"/>
      <c r="B15" s="297"/>
      <c r="C15" s="297"/>
      <c r="D15" s="297"/>
      <c r="E15" s="297"/>
      <c r="F15" s="297"/>
      <c r="G15" s="297"/>
      <c r="H15" s="297"/>
    </row>
    <row r="16" spans="1:22" x14ac:dyDescent="0.2">
      <c r="A16" s="259" t="s">
        <v>33</v>
      </c>
      <c r="B16" s="259"/>
      <c r="C16" s="259"/>
      <c r="D16" s="259"/>
      <c r="E16" s="259"/>
      <c r="F16" s="259"/>
      <c r="G16" s="259"/>
      <c r="H16" s="259"/>
    </row>
    <row r="17" spans="1:22" x14ac:dyDescent="0.2">
      <c r="E17" s="129" t="s">
        <v>1</v>
      </c>
      <c r="F17" s="129" t="s">
        <v>2</v>
      </c>
      <c r="G17" s="303" t="s">
        <v>3</v>
      </c>
      <c r="H17" s="304"/>
      <c r="J17" s="5" t="s">
        <v>602</v>
      </c>
    </row>
    <row r="18" spans="1:22" ht="300" customHeight="1" x14ac:dyDescent="0.2">
      <c r="A18" s="309" t="s">
        <v>123</v>
      </c>
      <c r="B18" s="309"/>
      <c r="C18" s="309"/>
      <c r="D18" s="309"/>
      <c r="E18" s="128" t="s">
        <v>20</v>
      </c>
      <c r="F18" s="128"/>
      <c r="G18" s="232" t="s">
        <v>816</v>
      </c>
      <c r="H18" s="234"/>
      <c r="J18" s="81" t="str">
        <f>CONCATENATE("(",LEN(G18),")")</f>
        <v>(855)</v>
      </c>
      <c r="K18" s="78" t="str">
        <f>IF(( AND(E18="x",F18="x") ),"(*) Marcar solo un valor: Si o No",IF(AND(F18="x",LEN(G18)=0),"(*) Completar la celda de explicación",
CONCATENATE("(Si/No) Marcar con 'X' solo uno de los campos. (Explicación) Longitud Máxima de ",Explicacion_LongMaximo," caracteres")))</f>
        <v>(Si/No) Marcar con 'X' solo uno de los campos. (Explicación) Longitud Máxima de 1000 caracteres</v>
      </c>
      <c r="S18" s="96">
        <v>44</v>
      </c>
      <c r="V18" s="98">
        <f>IF( AND(E18="",F18=""),0,IF(AND(F18&lt;&gt;"",G18=""),0,1))</f>
        <v>1</v>
      </c>
    </row>
    <row r="19" spans="1:22" ht="45" customHeight="1" x14ac:dyDescent="0.2">
      <c r="A19" s="308" t="s">
        <v>124</v>
      </c>
      <c r="B19" s="308"/>
      <c r="C19" s="308"/>
      <c r="D19" s="308"/>
      <c r="E19" s="308"/>
      <c r="F19" s="308"/>
      <c r="G19" s="308"/>
      <c r="H19" s="308"/>
    </row>
    <row r="20" spans="1:22" ht="41.25" customHeight="1" x14ac:dyDescent="0.2">
      <c r="A20" s="232" t="s">
        <v>815</v>
      </c>
      <c r="B20" s="233"/>
      <c r="C20" s="233"/>
      <c r="D20" s="233"/>
      <c r="E20" s="233"/>
      <c r="F20" s="233"/>
      <c r="G20" s="233"/>
      <c r="H20" s="234"/>
      <c r="S20" s="96">
        <v>138</v>
      </c>
    </row>
  </sheetData>
  <sheetProtection password="C71F" sheet="1" objects="1" scenarios="1" formatRows="0"/>
  <mergeCells count="24">
    <mergeCell ref="G17:H17"/>
    <mergeCell ref="A20:H20"/>
    <mergeCell ref="A5:H5"/>
    <mergeCell ref="G18:H18"/>
    <mergeCell ref="B14:D14"/>
    <mergeCell ref="A13:H13"/>
    <mergeCell ref="A18:D18"/>
    <mergeCell ref="A19:H19"/>
    <mergeCell ref="A1:H1"/>
    <mergeCell ref="A2:H2"/>
    <mergeCell ref="A16:H16"/>
    <mergeCell ref="A15:H15"/>
    <mergeCell ref="A3:D3"/>
    <mergeCell ref="D9:G9"/>
    <mergeCell ref="D10:G10"/>
    <mergeCell ref="D11:G11"/>
    <mergeCell ref="D6:G6"/>
    <mergeCell ref="D7:G7"/>
    <mergeCell ref="D8:G8"/>
    <mergeCell ref="G3:H3"/>
    <mergeCell ref="G4:H4"/>
    <mergeCell ref="A4:D4"/>
    <mergeCell ref="C12:H12"/>
    <mergeCell ref="E14:F14"/>
  </mergeCells>
  <dataValidations count="4">
    <dataValidation type="textLength" allowBlank="1" showErrorMessage="1" error="Cantidad de caracteres NO valido." sqref="G4:H4 G18:H18">
      <formula1>Explicacion_LongMinimo</formula1>
      <formula2>Explicacion_LongMaximo</formula2>
    </dataValidation>
    <dataValidation type="custom" allowBlank="1" showDropDown="1" showInputMessage="1" showErrorMessage="1" error="Valor NO Válido." prompt="Ingrese &quot;X&quot;" sqref="E4:F4 C7:C11 E18:F18">
      <formula1>COUNTIF(Respuesta_SINO,TRIM(CELL("contenido")))=1</formula1>
    </dataValidation>
    <dataValidation type="custom" allowBlank="1" showDropDown="1" showInputMessage="1" showErrorMessage="1" error="Valor NO valido." prompt="Ingrese &quot;X&quot;" sqref="D7:G11">
      <formula1>COUNTIF(Respuesta_SINO,TRIM(CELL("contenido")))=1</formula1>
    </dataValidation>
    <dataValidation type="whole" allowBlank="1" showInputMessage="1" showErrorMessage="1" error="Valor NO Válido." prompt="Ingrese Número" sqref="E14:F14">
      <formula1>Entero_Minimo</formula1>
      <formula2>Entero_Maximo</formula2>
    </dataValidation>
  </dataValidations>
  <hyperlinks>
    <hyperlink ref="K2" location="Principal!A1" display="Volver al Indic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V17"/>
  <sheetViews>
    <sheetView topLeftCell="A11" zoomScale="90" zoomScaleNormal="90" workbookViewId="0">
      <selection activeCell="F23" sqref="F23"/>
    </sheetView>
  </sheetViews>
  <sheetFormatPr baseColWidth="10" defaultRowHeight="12.75" x14ac:dyDescent="0.2"/>
  <cols>
    <col min="1" max="1" width="3.7109375" style="5" customWidth="1"/>
    <col min="2" max="2" width="19.42578125" style="5" customWidth="1"/>
    <col min="3" max="3" width="15.5703125" style="5" customWidth="1"/>
    <col min="4" max="4" width="4.28515625" style="5" customWidth="1"/>
    <col min="5" max="5" width="5.140625" style="5" customWidth="1"/>
    <col min="6" max="6" width="5.42578125" style="5" customWidth="1"/>
    <col min="7" max="7" width="15.28515625" style="5" customWidth="1"/>
    <col min="8" max="8" width="15.5703125" style="5" customWidth="1"/>
    <col min="9" max="9" width="1.5703125" style="5" customWidth="1"/>
    <col min="10" max="10" width="5.28515625" style="5" bestFit="1" customWidth="1"/>
    <col min="11" max="11" width="47.42578125" style="62" customWidth="1"/>
    <col min="12" max="12" width="3.85546875" style="5" customWidth="1"/>
    <col min="13" max="13" width="2.7109375" style="5" customWidth="1"/>
    <col min="14" max="14" width="5.42578125" style="5" customWidth="1"/>
    <col min="15" max="15" width="3.5703125" style="5" customWidth="1"/>
    <col min="16" max="16" width="4" style="5" customWidth="1"/>
    <col min="17" max="17" width="4.140625" style="5" customWidth="1"/>
    <col min="18" max="18" width="4.28515625" style="5" customWidth="1"/>
    <col min="19" max="19" width="6.140625" style="96" customWidth="1"/>
    <col min="20" max="20" width="5.140625" style="5" customWidth="1"/>
    <col min="21" max="21" width="3.28515625" style="96" customWidth="1"/>
    <col min="22" max="22" width="3" style="96" customWidth="1"/>
    <col min="23" max="16384" width="11.42578125" style="5"/>
  </cols>
  <sheetData>
    <row r="1" spans="1:22" ht="15" x14ac:dyDescent="0.2">
      <c r="A1" s="258" t="s">
        <v>34</v>
      </c>
      <c r="B1" s="258"/>
      <c r="C1" s="258"/>
      <c r="D1" s="258"/>
      <c r="E1" s="258"/>
      <c r="F1" s="258"/>
      <c r="G1" s="258"/>
      <c r="H1" s="258"/>
      <c r="K1" s="125" t="str">
        <f>'[1]1'!A6</f>
        <v>PILAR I: Derecho de los Accionistas</v>
      </c>
      <c r="U1" s="97">
        <v>2</v>
      </c>
    </row>
    <row r="2" spans="1:22" hidden="1" x14ac:dyDescent="0.2">
      <c r="A2" s="101" t="s">
        <v>884</v>
      </c>
      <c r="B2" s="101" t="s">
        <v>884</v>
      </c>
      <c r="C2" s="101" t="s">
        <v>884</v>
      </c>
      <c r="D2" s="101" t="s">
        <v>884</v>
      </c>
      <c r="E2" s="101" t="s">
        <v>884</v>
      </c>
      <c r="F2" s="101" t="s">
        <v>884</v>
      </c>
      <c r="G2" s="101" t="s">
        <v>884</v>
      </c>
      <c r="H2" s="101" t="s">
        <v>884</v>
      </c>
      <c r="I2" s="101" t="s">
        <v>884</v>
      </c>
      <c r="J2" s="101" t="s">
        <v>884</v>
      </c>
      <c r="K2" s="101" t="s">
        <v>884</v>
      </c>
      <c r="L2" s="101" t="s">
        <v>884</v>
      </c>
      <c r="M2" s="101" t="s">
        <v>884</v>
      </c>
      <c r="N2" s="101" t="s">
        <v>884</v>
      </c>
      <c r="U2" s="97"/>
    </row>
    <row r="3" spans="1:22" ht="15" customHeight="1" x14ac:dyDescent="0.2">
      <c r="A3" s="259" t="s">
        <v>35</v>
      </c>
      <c r="B3" s="259"/>
      <c r="C3" s="259"/>
      <c r="D3" s="259"/>
      <c r="E3" s="259"/>
      <c r="F3" s="259"/>
      <c r="G3" s="259"/>
      <c r="H3" s="259"/>
      <c r="K3" s="124" t="s">
        <v>558</v>
      </c>
      <c r="U3" s="97">
        <f>SUM(V:V)</f>
        <v>2</v>
      </c>
    </row>
    <row r="4" spans="1:22" x14ac:dyDescent="0.2">
      <c r="A4" s="280"/>
      <c r="B4" s="280"/>
      <c r="C4" s="280"/>
      <c r="D4" s="281"/>
      <c r="E4" s="129" t="s">
        <v>1</v>
      </c>
      <c r="F4" s="129" t="s">
        <v>2</v>
      </c>
      <c r="G4" s="292" t="s">
        <v>3</v>
      </c>
      <c r="H4" s="292"/>
      <c r="J4" s="80" t="s">
        <v>602</v>
      </c>
    </row>
    <row r="5" spans="1:22" ht="177.75" customHeight="1" x14ac:dyDescent="0.2">
      <c r="A5" s="309" t="s">
        <v>125</v>
      </c>
      <c r="B5" s="305"/>
      <c r="C5" s="305"/>
      <c r="D5" s="305"/>
      <c r="E5" s="128" t="s">
        <v>20</v>
      </c>
      <c r="F5" s="128"/>
      <c r="G5" s="232" t="s">
        <v>817</v>
      </c>
      <c r="H5" s="234"/>
      <c r="J5" s="81" t="str">
        <f>CONCATENATE("(",LEN(G5),")")</f>
        <v>(511)</v>
      </c>
      <c r="K5" s="78"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6">
        <v>45</v>
      </c>
      <c r="V5" s="98">
        <f>IF( AND(E5="",F5=""),0,IF(AND(F5&lt;&gt;"",G5=""),0,1))</f>
        <v>1</v>
      </c>
    </row>
    <row r="6" spans="1:22" ht="102.75" customHeight="1" x14ac:dyDescent="0.2">
      <c r="A6" s="309" t="s">
        <v>126</v>
      </c>
      <c r="B6" s="305"/>
      <c r="C6" s="305"/>
      <c r="D6" s="305"/>
      <c r="E6" s="128" t="s">
        <v>20</v>
      </c>
      <c r="F6" s="128"/>
      <c r="G6" s="232" t="s">
        <v>748</v>
      </c>
      <c r="H6" s="234"/>
      <c r="J6" s="81" t="str">
        <f>CONCATENATE("(",LEN(G6),")")</f>
        <v>(271)</v>
      </c>
      <c r="K6" s="78" t="str">
        <f>IF(( AND(E6="x",F6="x") ),"(*) Marcar solo un valor: Si o No",IF(AND(F6="x",LEN(G6)=0),"(*) Completar la celda de explicación",
CONCATENATE("(Si/No) Marcar con 'X' solo uno de los campos. (Explicación) Longitud Máxima de ",Explicacion_LongMaximo," caracteres")))</f>
        <v>(Si/No) Marcar con 'X' solo uno de los campos. (Explicación) Longitud Máxima de 1000 caracteres</v>
      </c>
      <c r="S6" s="96">
        <v>46</v>
      </c>
      <c r="V6" s="98">
        <f>IF( AND(E6="",F6=""),0,IF(AND(F6&lt;&gt;"",G6=""),0,1))</f>
        <v>1</v>
      </c>
    </row>
    <row r="7" spans="1:22" ht="27.75" customHeight="1" x14ac:dyDescent="0.2">
      <c r="A7" s="307" t="s">
        <v>127</v>
      </c>
      <c r="B7" s="307"/>
      <c r="C7" s="307"/>
      <c r="D7" s="307"/>
      <c r="E7" s="307"/>
      <c r="F7" s="307"/>
      <c r="G7" s="307"/>
      <c r="H7" s="307"/>
    </row>
    <row r="8" spans="1:22" x14ac:dyDescent="0.2">
      <c r="B8" s="315" t="s">
        <v>128</v>
      </c>
      <c r="C8" s="315"/>
      <c r="D8" s="315"/>
      <c r="E8" s="313">
        <v>44041</v>
      </c>
      <c r="F8" s="313"/>
      <c r="G8" s="313"/>
      <c r="H8" s="313"/>
      <c r="S8" s="96">
        <v>139</v>
      </c>
    </row>
    <row r="9" spans="1:22" ht="192.75" customHeight="1" x14ac:dyDescent="0.2">
      <c r="B9" s="315" t="s">
        <v>550</v>
      </c>
      <c r="C9" s="315"/>
      <c r="D9" s="315"/>
      <c r="E9" s="314" t="s">
        <v>818</v>
      </c>
      <c r="F9" s="314"/>
      <c r="G9" s="314"/>
      <c r="H9" s="314"/>
      <c r="S9" s="96">
        <v>140</v>
      </c>
    </row>
    <row r="10" spans="1:22" ht="39" customHeight="1" x14ac:dyDescent="0.2">
      <c r="A10" s="311" t="s">
        <v>130</v>
      </c>
      <c r="B10" s="311"/>
      <c r="C10" s="311"/>
      <c r="D10" s="311"/>
      <c r="E10" s="311"/>
      <c r="F10" s="311"/>
      <c r="G10" s="311"/>
      <c r="H10" s="311"/>
    </row>
    <row r="11" spans="1:22" ht="15.75" customHeight="1" x14ac:dyDescent="0.2">
      <c r="B11" s="312" t="s">
        <v>134</v>
      </c>
      <c r="C11" s="302" t="s">
        <v>131</v>
      </c>
      <c r="D11" s="302"/>
      <c r="E11" s="302"/>
      <c r="F11" s="302"/>
      <c r="G11" s="302"/>
      <c r="H11" s="302"/>
    </row>
    <row r="12" spans="1:22" ht="19.5" customHeight="1" x14ac:dyDescent="0.2">
      <c r="B12" s="312"/>
      <c r="C12" s="302" t="s">
        <v>132</v>
      </c>
      <c r="D12" s="302"/>
      <c r="E12" s="302"/>
      <c r="F12" s="302"/>
      <c r="G12" s="302" t="s">
        <v>133</v>
      </c>
      <c r="H12" s="302"/>
    </row>
    <row r="13" spans="1:22" ht="20.25" customHeight="1" x14ac:dyDescent="0.2">
      <c r="B13" s="312"/>
      <c r="C13" s="212" t="s">
        <v>135</v>
      </c>
      <c r="D13" s="302" t="s">
        <v>136</v>
      </c>
      <c r="E13" s="302"/>
      <c r="F13" s="302"/>
      <c r="G13" s="212" t="s">
        <v>135</v>
      </c>
      <c r="H13" s="212" t="s">
        <v>136</v>
      </c>
      <c r="J13" s="86" t="s">
        <v>608</v>
      </c>
      <c r="K13" s="88" t="s">
        <v>609</v>
      </c>
      <c r="S13" s="96">
        <v>141</v>
      </c>
    </row>
    <row r="14" spans="1:22" ht="15.75" customHeight="1" x14ac:dyDescent="0.2">
      <c r="B14" s="496" t="s">
        <v>685</v>
      </c>
      <c r="C14" s="497">
        <v>0</v>
      </c>
      <c r="D14" s="498"/>
      <c r="E14" s="498"/>
      <c r="F14" s="498"/>
      <c r="G14" s="497">
        <v>0</v>
      </c>
      <c r="H14" s="213"/>
      <c r="K14" s="61"/>
    </row>
    <row r="15" spans="1:22" ht="15.75" customHeight="1" x14ac:dyDescent="0.2">
      <c r="B15" s="496" t="s">
        <v>890</v>
      </c>
      <c r="C15" s="499">
        <v>1795814.64</v>
      </c>
      <c r="D15" s="498"/>
      <c r="E15" s="498"/>
      <c r="F15" s="498"/>
      <c r="G15" s="499">
        <v>2091287.37</v>
      </c>
      <c r="H15" s="213"/>
      <c r="K15" s="61"/>
    </row>
    <row r="16" spans="1:22" ht="112.5" customHeight="1" x14ac:dyDescent="0.2">
      <c r="B16" s="220" t="s">
        <v>891</v>
      </c>
      <c r="C16" s="213"/>
      <c r="D16" s="310"/>
      <c r="E16" s="310"/>
      <c r="F16" s="310"/>
      <c r="G16" s="213"/>
      <c r="H16" s="213"/>
      <c r="K16" s="61"/>
    </row>
    <row r="17" spans="10:19" ht="22.5" x14ac:dyDescent="0.2">
      <c r="J17" s="87" t="s">
        <v>610</v>
      </c>
      <c r="K17" s="88" t="s">
        <v>611</v>
      </c>
      <c r="S17" s="96">
        <v>0</v>
      </c>
    </row>
  </sheetData>
  <sheetProtection password="C71F" sheet="1" objects="1" scenarios="1" formatCells="0" formatRows="0" insertRows="0"/>
  <dataConsolidate/>
  <mergeCells count="22">
    <mergeCell ref="B9:D9"/>
    <mergeCell ref="E9:H9"/>
    <mergeCell ref="A1:H1"/>
    <mergeCell ref="A3:H3"/>
    <mergeCell ref="A4:D4"/>
    <mergeCell ref="G4:H4"/>
    <mergeCell ref="A5:D5"/>
    <mergeCell ref="G5:H5"/>
    <mergeCell ref="A6:D6"/>
    <mergeCell ref="G6:H6"/>
    <mergeCell ref="A7:H7"/>
    <mergeCell ref="B8:D8"/>
    <mergeCell ref="E8:H8"/>
    <mergeCell ref="D14:F14"/>
    <mergeCell ref="D15:F15"/>
    <mergeCell ref="D16:F16"/>
    <mergeCell ref="A10:H10"/>
    <mergeCell ref="B11:B13"/>
    <mergeCell ref="C11:H11"/>
    <mergeCell ref="C12:F12"/>
    <mergeCell ref="G12:H12"/>
    <mergeCell ref="D13:F13"/>
  </mergeCells>
  <dataValidations count="4">
    <dataValidation type="decimal" allowBlank="1" showInputMessage="1" showErrorMessage="1" error="Valor NO Válido." prompt="Ingrese Número" sqref="C16 C14 D14:F16 H14:H16 G14 G16">
      <formula1>Decimal2_Minimo</formula1>
      <formula2>Decimal2_Maximo</formula2>
    </dataValidation>
    <dataValidation type="custom" allowBlank="1" showDropDown="1" showInputMessage="1" showErrorMessage="1" error="Valor NO Válido." prompt="Ingrese &quot;X&quot;" sqref="E5:F6">
      <formula1>COUNTIF(Respuesta_SINO,TRIM(CELL("contents")))=1</formula1>
    </dataValidation>
    <dataValidation type="date" allowBlank="1" showInputMessage="1" showErrorMessage="1" error="Fecha No Valida" prompt="(dd/mm/yyyy)" sqref="E8:H8">
      <formula1>Fecha_Minimo</formula1>
      <formula2>Fecha_Maximo</formula2>
    </dataValidation>
    <dataValidation type="textLength" allowBlank="1" showErrorMessage="1" error="Cantidad de caracteres NO valido." sqref="G5:H6">
      <formula1>Explicacion_LongMinimo</formula1>
      <formula2>Explicacion_LongMaximo</formula2>
    </dataValidation>
  </dataValidations>
  <hyperlinks>
    <hyperlink ref="K3" location="Principal!A1" display="Volver al Indic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8"/>
  </sheetPr>
  <dimension ref="A1:V10"/>
  <sheetViews>
    <sheetView zoomScaleNormal="100" workbookViewId="0">
      <selection activeCell="J11" sqref="J11"/>
    </sheetView>
  </sheetViews>
  <sheetFormatPr baseColWidth="10" defaultRowHeight="12.75" x14ac:dyDescent="0.2"/>
  <cols>
    <col min="1" max="1" width="32.5703125" style="5" customWidth="1"/>
    <col min="2" max="2" width="10.42578125" style="5" customWidth="1"/>
    <col min="3" max="3" width="5" style="5" customWidth="1"/>
    <col min="4" max="4" width="5.28515625" style="5" customWidth="1"/>
    <col min="5" max="5" width="9.7109375" style="5" customWidth="1"/>
    <col min="6" max="6" width="12" style="5" customWidth="1"/>
    <col min="7" max="7" width="12.140625" style="5" customWidth="1"/>
    <col min="8" max="8" width="1.140625" style="5" customWidth="1"/>
    <col min="9" max="9" width="5.28515625" style="5" bestFit="1" customWidth="1"/>
    <col min="10" max="10" width="45.85546875" style="62" customWidth="1"/>
    <col min="11" max="12" width="2.42578125" style="5" customWidth="1"/>
    <col min="13" max="13" width="3" style="5" customWidth="1"/>
    <col min="14" max="14" width="4.5703125" style="5" customWidth="1"/>
    <col min="15" max="15" width="5" style="5" customWidth="1"/>
    <col min="16" max="16" width="3.85546875" style="5" customWidth="1"/>
    <col min="17" max="17" width="3.5703125" style="5" customWidth="1"/>
    <col min="18" max="18" width="5.140625" style="5" customWidth="1"/>
    <col min="19" max="19" width="4.7109375" style="96" customWidth="1"/>
    <col min="20" max="20" width="6.140625" style="5" customWidth="1"/>
    <col min="21" max="22" width="2.7109375" style="96" customWidth="1"/>
    <col min="23" max="16384" width="11.42578125" style="5"/>
  </cols>
  <sheetData>
    <row r="1" spans="1:22" ht="15" x14ac:dyDescent="0.2">
      <c r="A1" s="278" t="s">
        <v>36</v>
      </c>
      <c r="B1" s="278"/>
      <c r="C1" s="278"/>
      <c r="D1" s="278"/>
      <c r="E1" s="278"/>
      <c r="F1" s="278"/>
      <c r="G1" s="278"/>
      <c r="J1" s="125" t="str">
        <f>'1'!A5</f>
        <v>PILAR I: Derecho de los Accionistas</v>
      </c>
      <c r="U1" s="97">
        <v>1</v>
      </c>
    </row>
    <row r="2" spans="1:22" ht="15" customHeight="1" x14ac:dyDescent="0.2">
      <c r="A2" s="259" t="s">
        <v>37</v>
      </c>
      <c r="B2" s="259"/>
      <c r="C2" s="259"/>
      <c r="D2" s="259"/>
      <c r="E2" s="259"/>
      <c r="F2" s="259"/>
      <c r="G2" s="259"/>
      <c r="J2" s="124" t="s">
        <v>558</v>
      </c>
      <c r="U2" s="97">
        <f>SUM(V:V)</f>
        <v>1</v>
      </c>
    </row>
    <row r="3" spans="1:22" x14ac:dyDescent="0.2">
      <c r="A3" s="298"/>
      <c r="B3" s="298"/>
      <c r="C3" s="129" t="s">
        <v>1</v>
      </c>
      <c r="D3" s="129" t="s">
        <v>2</v>
      </c>
      <c r="E3" s="292" t="s">
        <v>3</v>
      </c>
      <c r="F3" s="292"/>
      <c r="G3" s="292"/>
      <c r="I3" s="80" t="s">
        <v>602</v>
      </c>
    </row>
    <row r="4" spans="1:22" ht="87.75" customHeight="1" x14ac:dyDescent="0.2">
      <c r="A4" s="305" t="s">
        <v>137</v>
      </c>
      <c r="B4" s="317"/>
      <c r="C4" s="128" t="s">
        <v>20</v>
      </c>
      <c r="D4" s="128"/>
      <c r="E4" s="232" t="s">
        <v>749</v>
      </c>
      <c r="F4" s="233"/>
      <c r="G4" s="234"/>
      <c r="I4" s="81" t="str">
        <f>CONCATENATE("(",LEN(E4),")")</f>
        <v>(220)</v>
      </c>
      <c r="J4" s="78" t="str">
        <f>IF(( AND(C4="x",D4="x") ),"(*) Marcar solo un valor: Si o No",IF(AND(D4="x",LEN(E4)=0),"(*) Completar la celda de explicación",
CONCATENATE("(Si/No) Marcar con 'X' solo uno de los campos. (Explicación) Longitud Máxima de ",Explicacion_LongMaximo," caracteres")))</f>
        <v>(Si/No) Marcar con 'X' solo uno de los campos. (Explicación) Longitud Máxima de 1000 caracteres</v>
      </c>
      <c r="S4" s="96">
        <v>47</v>
      </c>
      <c r="V4" s="98">
        <f>IF( AND(C4="",D4=""),0,IF(AND(D4&lt;&gt;"",E4=""),0,1))</f>
        <v>1</v>
      </c>
    </row>
    <row r="5" spans="1:22" ht="24.75" customHeight="1" x14ac:dyDescent="0.2">
      <c r="A5" s="308" t="s">
        <v>138</v>
      </c>
      <c r="B5" s="308"/>
      <c r="C5" s="308"/>
      <c r="D5" s="308"/>
      <c r="E5" s="308"/>
      <c r="F5" s="308"/>
      <c r="G5" s="308"/>
    </row>
    <row r="6" spans="1:22" ht="15.75" customHeight="1" x14ac:dyDescent="0.2">
      <c r="A6" s="296"/>
      <c r="B6" s="296"/>
      <c r="C6" s="296"/>
      <c r="D6" s="296"/>
      <c r="E6" s="296"/>
      <c r="F6" s="17" t="s">
        <v>1</v>
      </c>
      <c r="G6" s="17" t="s">
        <v>2</v>
      </c>
    </row>
    <row r="7" spans="1:22" ht="13.5" customHeight="1" x14ac:dyDescent="0.2">
      <c r="A7" s="315" t="s">
        <v>139</v>
      </c>
      <c r="B7" s="315"/>
      <c r="C7" s="315"/>
      <c r="D7" s="315"/>
      <c r="E7" s="315"/>
      <c r="F7" s="128"/>
      <c r="G7" s="128" t="s">
        <v>20</v>
      </c>
      <c r="J7" s="62" t="str">
        <f>IF(( AND($F$7="x",$G$7="x") ),"(*) Marcar solo un valor: Si o No","")</f>
        <v/>
      </c>
      <c r="S7" s="96">
        <v>142</v>
      </c>
    </row>
    <row r="8" spans="1:22" ht="27.75" customHeight="1" x14ac:dyDescent="0.2">
      <c r="A8" s="315" t="s">
        <v>140</v>
      </c>
      <c r="B8" s="315"/>
      <c r="C8" s="315"/>
      <c r="D8" s="315"/>
      <c r="E8" s="315"/>
      <c r="F8" s="128"/>
      <c r="G8" s="128" t="s">
        <v>20</v>
      </c>
      <c r="J8" s="62" t="str">
        <f>IF(( AND($F$8="x",$G$8="x") ),"(*) Marcar solo un valor: Si o No","")</f>
        <v/>
      </c>
      <c r="S8" s="96">
        <v>143</v>
      </c>
    </row>
    <row r="9" spans="1:22" ht="28.5" customHeight="1" x14ac:dyDescent="0.2">
      <c r="A9" s="315" t="s">
        <v>141</v>
      </c>
      <c r="B9" s="315"/>
      <c r="C9" s="315"/>
      <c r="D9" s="315"/>
      <c r="E9" s="315"/>
      <c r="F9" s="128"/>
      <c r="G9" s="128" t="s">
        <v>20</v>
      </c>
      <c r="J9" s="62" t="str">
        <f>IF(( AND($F$9="x",$G$9="x") ),"(*) Marcar solo un valor: Si o No","")</f>
        <v/>
      </c>
      <c r="S9" s="96">
        <v>144</v>
      </c>
    </row>
    <row r="10" spans="1:22" x14ac:dyDescent="0.2">
      <c r="A10" s="103" t="s">
        <v>142</v>
      </c>
      <c r="B10" s="273"/>
      <c r="C10" s="318"/>
      <c r="D10" s="318"/>
      <c r="E10" s="318"/>
      <c r="F10" s="318"/>
      <c r="G10" s="274"/>
      <c r="S10" s="96">
        <v>145</v>
      </c>
    </row>
  </sheetData>
  <sheetProtection password="C71F" sheet="1" objects="1" scenarios="1" formatRows="0"/>
  <mergeCells count="12">
    <mergeCell ref="B10:G10"/>
    <mergeCell ref="A6:E6"/>
    <mergeCell ref="A7:E7"/>
    <mergeCell ref="A8:E8"/>
    <mergeCell ref="A9:E9"/>
    <mergeCell ref="A1:G1"/>
    <mergeCell ref="A2:G2"/>
    <mergeCell ref="A3:B3"/>
    <mergeCell ref="A5:G5"/>
    <mergeCell ref="E3:G3"/>
    <mergeCell ref="E4:G4"/>
    <mergeCell ref="A4:B4"/>
  </mergeCells>
  <dataValidations count="2">
    <dataValidation type="textLength" allowBlank="1" showErrorMessage="1" error="Cantidad de caracteres NO valido." sqref="E4:G4">
      <formula1>Explicacion_LongMinimo</formula1>
      <formula2>Explicacion_LongMaximo</formula2>
    </dataValidation>
    <dataValidation type="custom" allowBlank="1" showDropDown="1" showInputMessage="1" showErrorMessage="1" error="Valor NO Válido." prompt="Ingrese &quot;X&quot;" sqref="C4:D4 F7:G9">
      <formula1>COUNTIF(Respuesta_SINO,TRIM(CELL("contenido")))=1</formula1>
    </dataValidation>
  </dataValidations>
  <hyperlinks>
    <hyperlink ref="J2" location="Principal!A1" display="Volver al I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8"/>
  </sheetPr>
  <dimension ref="A1:V8"/>
  <sheetViews>
    <sheetView zoomScaleNormal="100" workbookViewId="0">
      <selection activeCell="B7" sqref="B7:C7"/>
    </sheetView>
  </sheetViews>
  <sheetFormatPr baseColWidth="10" defaultRowHeight="12.75" x14ac:dyDescent="0.2"/>
  <cols>
    <col min="1" max="1" width="46.85546875" style="5" customWidth="1"/>
    <col min="2" max="2" width="4.7109375" style="5" customWidth="1"/>
    <col min="3" max="3" width="4.5703125" style="5" customWidth="1"/>
    <col min="4" max="4" width="24.140625" style="5" customWidth="1"/>
    <col min="5" max="5" width="4.28515625" style="5" customWidth="1"/>
    <col min="6" max="6" width="1.5703125" style="5" customWidth="1"/>
    <col min="7" max="7" width="5.28515625" style="5" bestFit="1" customWidth="1"/>
    <col min="8" max="8" width="46.5703125" style="62" customWidth="1"/>
    <col min="9" max="11" width="3.7109375" style="5" customWidth="1"/>
    <col min="12" max="18" width="2.42578125" style="5" customWidth="1"/>
    <col min="19" max="19" width="4" style="96" bestFit="1" customWidth="1"/>
    <col min="20" max="20" width="8.28515625" style="5" customWidth="1"/>
    <col min="21" max="21" width="2.5703125" style="96" customWidth="1"/>
    <col min="22" max="22" width="2.7109375" style="96" customWidth="1"/>
    <col min="23" max="16384" width="11.42578125" style="5"/>
  </cols>
  <sheetData>
    <row r="1" spans="1:22" ht="15" x14ac:dyDescent="0.2">
      <c r="A1" s="258" t="s">
        <v>38</v>
      </c>
      <c r="B1" s="258"/>
      <c r="C1" s="258"/>
      <c r="D1" s="258"/>
      <c r="E1" s="258"/>
      <c r="H1" s="125" t="str">
        <f>'1'!A5</f>
        <v>PILAR I: Derecho de los Accionistas</v>
      </c>
      <c r="U1" s="97">
        <v>2</v>
      </c>
    </row>
    <row r="2" spans="1:22" ht="15" customHeight="1" x14ac:dyDescent="0.2">
      <c r="A2" s="259" t="s">
        <v>39</v>
      </c>
      <c r="B2" s="259"/>
      <c r="C2" s="259"/>
      <c r="D2" s="259"/>
      <c r="E2" s="259"/>
      <c r="H2" s="124" t="s">
        <v>558</v>
      </c>
      <c r="U2" s="97">
        <f>SUM(V:V)</f>
        <v>2</v>
      </c>
    </row>
    <row r="3" spans="1:22" x14ac:dyDescent="0.2">
      <c r="B3" s="129" t="s">
        <v>1</v>
      </c>
      <c r="C3" s="129" t="s">
        <v>2</v>
      </c>
      <c r="D3" s="292" t="s">
        <v>3</v>
      </c>
      <c r="E3" s="292"/>
      <c r="G3" s="80" t="s">
        <v>602</v>
      </c>
    </row>
    <row r="4" spans="1:22" ht="90.75" customHeight="1" x14ac:dyDescent="0.2">
      <c r="A4" s="15" t="s">
        <v>143</v>
      </c>
      <c r="B4" s="128" t="s">
        <v>20</v>
      </c>
      <c r="C4" s="128"/>
      <c r="D4" s="314" t="s">
        <v>671</v>
      </c>
      <c r="E4" s="314"/>
      <c r="G4" s="81" t="str">
        <f>CONCATENATE("(",LEN(D4),")")</f>
        <v>(74)</v>
      </c>
      <c r="H4" s="78" t="str">
        <f>IF(( AND(B4="x",C4="x") ),"(*) Marcar solo un valor: Si o No",IF(AND(C4="x",LEN(D4)=0),"(*) Completar la celda de explicación",
CONCATENATE("(Si/No) Marcar con 'X' solo uno de los campos. (Explicación) Longitud Máxima de ",Explicacion_LongMaximo," caracteres")))</f>
        <v>(Si/No) Marcar con 'X' solo uno de los campos. (Explicación) Longitud Máxima de 1000 caracteres</v>
      </c>
      <c r="S4" s="96">
        <v>48</v>
      </c>
      <c r="V4" s="98">
        <f>IF( AND(B4="",C4=""),0,IF(AND(C4&lt;&gt;"",D4=""),0,1))</f>
        <v>1</v>
      </c>
    </row>
    <row r="5" spans="1:22" ht="57" customHeight="1" x14ac:dyDescent="0.2">
      <c r="A5" s="15" t="s">
        <v>144</v>
      </c>
      <c r="B5" s="128" t="s">
        <v>20</v>
      </c>
      <c r="C5" s="128"/>
      <c r="D5" s="314" t="s">
        <v>671</v>
      </c>
      <c r="E5" s="314"/>
      <c r="G5" s="81" t="str">
        <f>CONCATENATE("(",LEN(D5),")")</f>
        <v>(74)</v>
      </c>
      <c r="H5" s="78"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96">
        <v>49</v>
      </c>
      <c r="V5" s="98">
        <f>IF( AND(B5="",C5=""),0,IF(AND(C5&lt;&gt;"",D5=""),0,1))</f>
        <v>1</v>
      </c>
    </row>
    <row r="6" spans="1:22" ht="39.75" customHeight="1" x14ac:dyDescent="0.2">
      <c r="A6" s="307" t="s">
        <v>145</v>
      </c>
      <c r="B6" s="307"/>
      <c r="C6" s="307"/>
      <c r="D6" s="307"/>
      <c r="E6" s="307"/>
    </row>
    <row r="7" spans="1:22" ht="15" x14ac:dyDescent="0.25">
      <c r="A7" s="103" t="s">
        <v>146</v>
      </c>
      <c r="B7" s="241"/>
      <c r="C7" s="243"/>
      <c r="D7" s="4"/>
      <c r="E7" s="4"/>
      <c r="H7" s="61" t="str">
        <f xml:space="preserve"> IF(AND(AND(ISNUMBER(B7),LEN(B7)&lt;=11)=FALSE,B7&lt;&gt;""),CONCATENATE("Valor No válido en: ",$A$7),""
)</f>
        <v/>
      </c>
      <c r="S7" s="96">
        <v>146</v>
      </c>
    </row>
    <row r="8" spans="1:22" ht="15" x14ac:dyDescent="0.25">
      <c r="A8" s="103" t="s">
        <v>147</v>
      </c>
      <c r="B8" s="241"/>
      <c r="C8" s="243"/>
      <c r="D8" s="4"/>
      <c r="E8" s="4"/>
      <c r="H8" s="61" t="str">
        <f xml:space="preserve"> IF(AND(AND(ISNUMBER(B8),LEN(B8)&lt;=11)=FALSE,B8&lt;&gt;""),CONCATENATE("Valor No válido en: ",$A$8),""
)</f>
        <v/>
      </c>
      <c r="S8" s="96">
        <v>147</v>
      </c>
    </row>
  </sheetData>
  <sheetProtection password="C71F" sheet="1" objects="1" scenarios="1" formatRows="0"/>
  <mergeCells count="8">
    <mergeCell ref="A2:E2"/>
    <mergeCell ref="A1:E1"/>
    <mergeCell ref="A6:E6"/>
    <mergeCell ref="B7:C7"/>
    <mergeCell ref="B8:C8"/>
    <mergeCell ref="D3:E3"/>
    <mergeCell ref="D4:E4"/>
    <mergeCell ref="D5:E5"/>
  </mergeCells>
  <dataValidations count="3">
    <dataValidation type="textLength" allowBlank="1" showErrorMessage="1" error="Cantidad de caracteres NO valido." sqref="D4:D5">
      <formula1>Explicacion_LongMinimo</formula1>
      <formula2>Explicacion_LongMaximo</formula2>
    </dataValidation>
    <dataValidation type="custom" allowBlank="1" showDropDown="1" showInputMessage="1" showErrorMessage="1" error="Valor NO Válido." prompt="Ingrese &quot;X&quot;" sqref="B4:C5">
      <formula1>COUNTIF(Respuesta_SINO,TRIM(CELL("contenido")))=1</formula1>
    </dataValidation>
    <dataValidation type="whole" allowBlank="1" showInputMessage="1" showErrorMessage="1" error="Valor NO Válido." prompt="Ingrese Número" sqref="B7:C8">
      <formula1>Entero_Minimo</formula1>
      <formula2>Entero_Maximo</formula2>
    </dataValidation>
  </dataValidations>
  <hyperlinks>
    <hyperlink ref="H2" location="Principal!A1" display="Volver al Indic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37</vt:i4>
      </vt:variant>
      <vt:variant>
        <vt:lpstr>Rangos con nombre</vt:lpstr>
      </vt:variant>
      <vt:variant>
        <vt:i4>44</vt:i4>
      </vt:variant>
    </vt:vector>
  </HeadingPairs>
  <TitlesOfParts>
    <vt:vector size="81" baseType="lpstr">
      <vt:lpstr>Principal</vt:lpstr>
      <vt:lpstr>Ayuda</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SeccionC</vt:lpstr>
      <vt:lpstr>TC</vt:lpstr>
      <vt:lpstr>Validacion</vt:lpstr>
      <vt:lpstr>Hoja1</vt:lpstr>
      <vt:lpstr>'1'!Área_de_impresión</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'18'!Área_de_impresión</vt:lpstr>
      <vt:lpstr>'19'!Área_de_impresión</vt:lpstr>
      <vt:lpstr>'2'!Área_de_impresión</vt:lpstr>
      <vt:lpstr>'20'!Área_de_impresión</vt:lpstr>
      <vt:lpstr>'21'!Área_de_impresión</vt:lpstr>
      <vt:lpstr>'22'!Área_de_impresión</vt:lpstr>
      <vt:lpstr>'23'!Área_de_impresión</vt:lpstr>
      <vt:lpstr>'24'!Área_de_impresión</vt:lpstr>
      <vt:lpstr>'25'!Área_de_impresión</vt:lpstr>
      <vt:lpstr>'26'!Área_de_impresión</vt:lpstr>
      <vt:lpstr>'27'!Área_de_impresión</vt:lpstr>
      <vt:lpstr>'28'!Área_de_impresión</vt:lpstr>
      <vt:lpstr>'29'!Área_de_impresión</vt:lpstr>
      <vt:lpstr>'3'!Área_de_impresión</vt:lpstr>
      <vt:lpstr>'30'!Área_de_impresión</vt:lpstr>
      <vt:lpstr>'31'!Área_de_impresión</vt:lpstr>
      <vt:lpstr>'4'!Área_de_impresión</vt:lpstr>
      <vt:lpstr>'5'!Área_de_impresión</vt:lpstr>
      <vt:lpstr>'6'!Área_de_impresión</vt:lpstr>
      <vt:lpstr>'7'!Área_de_impresión</vt:lpstr>
      <vt:lpstr>'8'!Área_de_impresión</vt:lpstr>
      <vt:lpstr>'9'!Área_de_impresión</vt:lpstr>
      <vt:lpstr>Principal!Área_de_impresión</vt:lpstr>
      <vt:lpstr>SeccionC!Área_de_impresión</vt:lpstr>
      <vt:lpstr>Decimal_Maximo</vt:lpstr>
      <vt:lpstr>Decimal_Minimo</vt:lpstr>
      <vt:lpstr>Decimal2_Maximo</vt:lpstr>
      <vt:lpstr>Decimal2_Minimo</vt:lpstr>
      <vt:lpstr>Entero_Maximo</vt:lpstr>
      <vt:lpstr>Entero_Minimo</vt:lpstr>
      <vt:lpstr>Explicacion_LongMaximo</vt:lpstr>
      <vt:lpstr>Explicacion_LongMinimo</vt:lpstr>
      <vt:lpstr>Fecha_Maximo</vt:lpstr>
      <vt:lpstr>Fecha_Minimo</vt:lpstr>
      <vt:lpstr>Respuesta_SINO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JOrtiz</dc:creator>
  <cp:lastModifiedBy>Jimenez Alfonso</cp:lastModifiedBy>
  <cp:lastPrinted>2018-03-19T20:28:56Z</cp:lastPrinted>
  <dcterms:created xsi:type="dcterms:W3CDTF">2014-10-06T22:57:50Z</dcterms:created>
  <dcterms:modified xsi:type="dcterms:W3CDTF">2021-03-03T20:39:29Z</dcterms:modified>
</cp:coreProperties>
</file>